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äkemedelssektionen\Läkemedelssektionen_LKL\STRAMA\Kv 4 2024\Årsdata 2024\"/>
    </mc:Choice>
  </mc:AlternateContent>
  <xr:revisionPtr revIDLastSave="0" documentId="13_ncr:1_{F8AEB449-8D34-4C1D-9420-4AE905C03C64}" xr6:coauthVersionLast="47" xr6:coauthVersionMax="47" xr10:uidLastSave="{00000000-0000-0000-0000-000000000000}"/>
  <bookViews>
    <workbookView xWindow="1335" yWindow="360" windowWidth="25755" windowHeight="14445" tabRatio="695" activeTab="1" xr2:uid="{00000000-000D-0000-FFFF-FFFF00000000}"/>
  </bookViews>
  <sheets>
    <sheet name="Diagram" sheetId="8" r:id="rId1"/>
    <sheet name="Nytt diagram" sheetId="22" r:id="rId2"/>
    <sheet name="Tabell" sheetId="6" r:id="rId3"/>
    <sheet name="Rådata 2012 - 2015" sheetId="7" r:id="rId4"/>
    <sheet name="Rådata 2014" sheetId="9" r:id="rId5"/>
    <sheet name="Rådata 2015" sheetId="10" r:id="rId6"/>
    <sheet name="Rådata 2016" sheetId="12" r:id="rId7"/>
    <sheet name="Rådata 2017" sheetId="13" r:id="rId8"/>
    <sheet name="Rådata 2018" sheetId="14" r:id="rId9"/>
    <sheet name="Rådata 2019" sheetId="15" r:id="rId10"/>
    <sheet name="Rådata 2020" sheetId="16" r:id="rId11"/>
    <sheet name="Rådata 2021" sheetId="17" r:id="rId12"/>
    <sheet name="Rådata 2022" sheetId="18" r:id="rId13"/>
    <sheet name="Rådata 2023" sheetId="19" r:id="rId14"/>
    <sheet name="Rådata 2024" sheetId="20" r:id="rId15"/>
  </sheets>
  <definedNames>
    <definedName name="_xlnm._FilterDatabase" localSheetId="3" hidden="1">'Rådata 2012 - 2015'!$A$2:$E$121</definedName>
    <definedName name="_xlnm._FilterDatabase" localSheetId="5" hidden="1">'Rådata 2015'!$A$1:$D$65</definedName>
    <definedName name="_xlnm._FilterDatabase" localSheetId="6" hidden="1">'Rådata 2016'!$A$1:$D$80</definedName>
    <definedName name="_xlnm._FilterDatabase" localSheetId="7" hidden="1">'Rådata 2017'!$A$1:$D$153</definedName>
    <definedName name="_xlnm._FilterDatabase" localSheetId="8" hidden="1">'Rådata 2018'!$A$1:$C$121</definedName>
    <definedName name="_xlnm._FilterDatabase" localSheetId="9" hidden="1">'Rådata 2019'!$A$1:$D$125</definedName>
    <definedName name="_xlnm._FilterDatabase" localSheetId="10" hidden="1">'Rådata 2020'!$A$1:$D$124</definedName>
    <definedName name="_xlnm._FilterDatabase" localSheetId="11" hidden="1">'Rådata 2021'!$A$1:$D$143</definedName>
    <definedName name="_xlnm._FilterDatabase" localSheetId="2" hidden="1">Tabell!$A$3:$S$152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6" l="1"/>
  <c r="R6" i="6"/>
  <c r="R7" i="6"/>
  <c r="R8" i="6"/>
  <c r="R10" i="6"/>
  <c r="R9" i="6"/>
  <c r="R11" i="6"/>
  <c r="R13" i="6"/>
  <c r="R15" i="6"/>
  <c r="R12" i="6"/>
  <c r="R14" i="6"/>
  <c r="R16" i="6"/>
  <c r="R18" i="6"/>
  <c r="R17" i="6"/>
  <c r="R19" i="6"/>
  <c r="R20" i="6"/>
  <c r="R23" i="6"/>
  <c r="R22" i="6"/>
  <c r="R25" i="6"/>
  <c r="R26" i="6"/>
  <c r="R21" i="6"/>
  <c r="R24" i="6"/>
  <c r="R27" i="6"/>
  <c r="R28" i="6"/>
  <c r="R31" i="6"/>
  <c r="R30" i="6"/>
  <c r="R29" i="6"/>
  <c r="R36" i="6"/>
  <c r="R37" i="6"/>
  <c r="R39" i="6"/>
  <c r="R42" i="6"/>
  <c r="R38" i="6"/>
  <c r="R34" i="6"/>
  <c r="R32" i="6"/>
  <c r="R41" i="6"/>
  <c r="R40" i="6"/>
  <c r="R48" i="6"/>
  <c r="R43" i="6"/>
  <c r="R45" i="6"/>
  <c r="R35" i="6"/>
  <c r="R49" i="6"/>
  <c r="R54" i="6"/>
  <c r="R44" i="6"/>
  <c r="R52" i="6"/>
  <c r="R47" i="6"/>
  <c r="R51" i="6"/>
  <c r="R67" i="6"/>
  <c r="R33" i="6"/>
  <c r="R50" i="6"/>
  <c r="R46" i="6"/>
  <c r="R57" i="6"/>
  <c r="R56" i="6"/>
  <c r="R59" i="6"/>
  <c r="R60" i="6"/>
  <c r="R55" i="6"/>
  <c r="R64" i="6"/>
  <c r="R63" i="6"/>
  <c r="R69" i="6"/>
  <c r="R58" i="6"/>
  <c r="R73" i="6"/>
  <c r="R68" i="6"/>
  <c r="R53" i="6"/>
  <c r="R65" i="6"/>
  <c r="R66" i="6"/>
  <c r="R61" i="6"/>
  <c r="R77" i="6"/>
  <c r="R71" i="6"/>
  <c r="R62" i="6"/>
  <c r="R72" i="6"/>
  <c r="R78" i="6"/>
  <c r="R70" i="6"/>
  <c r="R75" i="6"/>
  <c r="R76" i="6"/>
  <c r="R86" i="6"/>
  <c r="R80" i="6"/>
  <c r="R81" i="6"/>
  <c r="R74" i="6"/>
  <c r="R83" i="6"/>
  <c r="R92" i="6"/>
  <c r="R87" i="6"/>
  <c r="R84" i="6"/>
  <c r="R82" i="6"/>
  <c r="R93" i="6"/>
  <c r="R88" i="6"/>
  <c r="R89" i="6"/>
  <c r="R79" i="6"/>
  <c r="R94" i="6"/>
  <c r="R95" i="6"/>
  <c r="R90" i="6"/>
  <c r="R96" i="6"/>
  <c r="R97" i="6"/>
  <c r="R98" i="6"/>
  <c r="R91" i="6"/>
  <c r="R99" i="6"/>
  <c r="R85" i="6"/>
  <c r="R5" i="6"/>
  <c r="Q29" i="6"/>
  <c r="Q39" i="6"/>
  <c r="Q36" i="6"/>
  <c r="Q51" i="6"/>
  <c r="Q42" i="6"/>
  <c r="Q45" i="6"/>
  <c r="Q47" i="6"/>
  <c r="Q44" i="6"/>
  <c r="Q61" i="6"/>
  <c r="Q52" i="6"/>
  <c r="Q38" i="6"/>
  <c r="Q59" i="6"/>
  <c r="Q60" i="6"/>
  <c r="Q69" i="6"/>
  <c r="Q75" i="6"/>
  <c r="Q92" i="6"/>
  <c r="Q76" i="6"/>
  <c r="Q84" i="6"/>
  <c r="Q86" i="6"/>
  <c r="Q94" i="6"/>
  <c r="Q107" i="6"/>
  <c r="Q80" i="6"/>
  <c r="Q82" i="6"/>
  <c r="Q103" i="6"/>
  <c r="Q93" i="6"/>
  <c r="Q87" i="6"/>
  <c r="Q95" i="6"/>
  <c r="Q88" i="6"/>
  <c r="Q104" i="6"/>
  <c r="Q108" i="6"/>
  <c r="Q105" i="6"/>
  <c r="Q90" i="6"/>
  <c r="Q96" i="6"/>
  <c r="Q97" i="6"/>
  <c r="Q109" i="6"/>
  <c r="Q8" i="6"/>
  <c r="Q15" i="6"/>
  <c r="Q17" i="6"/>
  <c r="Q24" i="6"/>
  <c r="Q21" i="6"/>
  <c r="Q25" i="6"/>
  <c r="Q31" i="6"/>
  <c r="Q48" i="6"/>
  <c r="Q37" i="6"/>
  <c r="Q41" i="6"/>
  <c r="Q32" i="6"/>
  <c r="Q40" i="6"/>
  <c r="Q34" i="6"/>
  <c r="Q46" i="6"/>
  <c r="Q101" i="6"/>
  <c r="Q35" i="6"/>
  <c r="Q49" i="6"/>
  <c r="Q43" i="6"/>
  <c r="Q56" i="6"/>
  <c r="Q100" i="6"/>
  <c r="Q57" i="6"/>
  <c r="Q67" i="6"/>
  <c r="Q77" i="6"/>
  <c r="Q54" i="6"/>
  <c r="Q55" i="6"/>
  <c r="Q50" i="6"/>
  <c r="Q63" i="6"/>
  <c r="Q81" i="6"/>
  <c r="Q68" i="6"/>
  <c r="Q73" i="6"/>
  <c r="Q102" i="6"/>
  <c r="Q58" i="6"/>
  <c r="Q66" i="6"/>
  <c r="Q72" i="6"/>
  <c r="Q33" i="6"/>
  <c r="Q62" i="6"/>
  <c r="Q64" i="6"/>
  <c r="Q78" i="6"/>
  <c r="Q70" i="6"/>
  <c r="Q71" i="6"/>
  <c r="Q53" i="6"/>
  <c r="Q74" i="6"/>
  <c r="Q89" i="6"/>
  <c r="Q83" i="6"/>
  <c r="Q106" i="6"/>
  <c r="Q79" i="6"/>
  <c r="Q65" i="6"/>
  <c r="Q4" i="6"/>
  <c r="Q6" i="6"/>
  <c r="Q7" i="6"/>
  <c r="Q10" i="6"/>
  <c r="Q13" i="6"/>
  <c r="Q9" i="6"/>
  <c r="Q11" i="6"/>
  <c r="Q12" i="6"/>
  <c r="Q14" i="6"/>
  <c r="Q16" i="6"/>
  <c r="Q18" i="6"/>
  <c r="Q19" i="6"/>
  <c r="Q23" i="6"/>
  <c r="Q26" i="6"/>
  <c r="Q22" i="6"/>
  <c r="Q20" i="6"/>
  <c r="Q27" i="6"/>
  <c r="Q28" i="6"/>
  <c r="Q30" i="6"/>
  <c r="Q5" i="6"/>
  <c r="J90" i="6"/>
  <c r="L90" i="6"/>
  <c r="M90" i="6"/>
  <c r="O90" i="6"/>
  <c r="J110" i="6"/>
  <c r="M110" i="6"/>
  <c r="O110" i="6"/>
  <c r="P110" i="6"/>
  <c r="J84" i="6"/>
  <c r="L84" i="6"/>
  <c r="M84" i="6"/>
  <c r="N84" i="6"/>
  <c r="O84" i="6"/>
  <c r="P84" i="6"/>
  <c r="J88" i="6"/>
  <c r="L88" i="6"/>
  <c r="M88" i="6"/>
  <c r="N88" i="6"/>
  <c r="O88" i="6"/>
  <c r="P88" i="6"/>
  <c r="J112" i="6"/>
  <c r="L112" i="6"/>
  <c r="M112" i="6"/>
  <c r="N112" i="6"/>
  <c r="O112" i="6"/>
  <c r="J93" i="6"/>
  <c r="N93" i="6"/>
  <c r="O93" i="6"/>
  <c r="P93" i="6"/>
  <c r="N104" i="6"/>
  <c r="O104" i="6"/>
  <c r="P104" i="6"/>
  <c r="L113" i="6"/>
  <c r="M113" i="6"/>
  <c r="N113" i="6"/>
  <c r="O113" i="6"/>
  <c r="J108" i="6"/>
  <c r="L108" i="6"/>
  <c r="M108" i="6"/>
  <c r="N108" i="6"/>
  <c r="O108" i="6"/>
  <c r="P108" i="6"/>
  <c r="J87" i="6"/>
  <c r="L87" i="6"/>
  <c r="N87" i="6"/>
  <c r="O87" i="6"/>
  <c r="P87" i="6"/>
  <c r="J76" i="6"/>
  <c r="L76" i="6"/>
  <c r="M76" i="6"/>
  <c r="O76" i="6"/>
  <c r="P76" i="6"/>
  <c r="J96" i="6"/>
  <c r="K96" i="6"/>
  <c r="L96" i="6"/>
  <c r="M96" i="6"/>
  <c r="N96" i="6"/>
  <c r="J94" i="6"/>
  <c r="K94" i="6"/>
  <c r="L94" i="6"/>
  <c r="M94" i="6"/>
  <c r="N94" i="6"/>
  <c r="P94" i="6"/>
  <c r="J107" i="6"/>
  <c r="N107" i="6"/>
  <c r="P107" i="6"/>
  <c r="J111" i="6"/>
  <c r="L111" i="6"/>
  <c r="M111" i="6"/>
  <c r="N111" i="6"/>
  <c r="P111" i="6"/>
  <c r="J95" i="6"/>
  <c r="K95" i="6"/>
  <c r="L95" i="6"/>
  <c r="P95" i="6"/>
  <c r="J114" i="6"/>
  <c r="K114" i="6"/>
  <c r="L114" i="6"/>
  <c r="J115" i="6"/>
  <c r="K115" i="6"/>
  <c r="L115" i="6"/>
  <c r="M115" i="6"/>
  <c r="J116" i="6"/>
  <c r="L116" i="6"/>
  <c r="M116" i="6"/>
  <c r="J91" i="6"/>
  <c r="K91" i="6"/>
  <c r="L91" i="6"/>
  <c r="J117" i="6"/>
  <c r="L117" i="6"/>
  <c r="J118" i="6"/>
  <c r="K118" i="6"/>
  <c r="M119" i="6"/>
  <c r="J120" i="6"/>
  <c r="J121" i="6"/>
  <c r="J122" i="6"/>
  <c r="M134" i="6"/>
  <c r="P4" i="6"/>
  <c r="P6" i="6"/>
  <c r="P7" i="6"/>
  <c r="P10" i="6"/>
  <c r="P12" i="6"/>
  <c r="P13" i="6"/>
  <c r="P11" i="6"/>
  <c r="P9" i="6"/>
  <c r="P16" i="6"/>
  <c r="P98" i="6"/>
  <c r="P18" i="6"/>
  <c r="P14" i="6"/>
  <c r="P23" i="6"/>
  <c r="P26" i="6"/>
  <c r="P19" i="6"/>
  <c r="P20" i="6"/>
  <c r="P22" i="6"/>
  <c r="P27" i="6"/>
  <c r="P29" i="6"/>
  <c r="P28" i="6"/>
  <c r="P39" i="6"/>
  <c r="P30" i="6"/>
  <c r="P47" i="6"/>
  <c r="P36" i="6"/>
  <c r="P42" i="6"/>
  <c r="P38" i="6"/>
  <c r="P45" i="6"/>
  <c r="P59" i="6"/>
  <c r="P52" i="6"/>
  <c r="P51" i="6"/>
  <c r="P60" i="6"/>
  <c r="P44" i="6"/>
  <c r="P69" i="6"/>
  <c r="P61" i="6"/>
  <c r="P75" i="6"/>
  <c r="P86" i="6"/>
  <c r="P92" i="6"/>
  <c r="P80" i="6"/>
  <c r="P82" i="6"/>
  <c r="P103" i="6"/>
  <c r="P5" i="6"/>
  <c r="O4" i="6"/>
  <c r="O6" i="6"/>
  <c r="O7" i="6"/>
  <c r="O10" i="6"/>
  <c r="O13" i="6"/>
  <c r="O11" i="6"/>
  <c r="O9" i="6"/>
  <c r="O12" i="6"/>
  <c r="O16" i="6"/>
  <c r="O14" i="6"/>
  <c r="O98" i="6"/>
  <c r="O18" i="6"/>
  <c r="O26" i="6"/>
  <c r="O23" i="6"/>
  <c r="O22" i="6"/>
  <c r="O19" i="6"/>
  <c r="O20" i="6"/>
  <c r="O27" i="6"/>
  <c r="O29" i="6"/>
  <c r="O28" i="6"/>
  <c r="O39" i="6"/>
  <c r="O30" i="6"/>
  <c r="O38" i="6"/>
  <c r="O45" i="6"/>
  <c r="O59" i="6"/>
  <c r="O47" i="6"/>
  <c r="O36" i="6"/>
  <c r="O60" i="6"/>
  <c r="O51" i="6"/>
  <c r="O44" i="6"/>
  <c r="O42" i="6"/>
  <c r="O52" i="6"/>
  <c r="O69" i="6"/>
  <c r="O61" i="6"/>
  <c r="O82" i="6"/>
  <c r="O86" i="6"/>
  <c r="O75" i="6"/>
  <c r="O92" i="6"/>
  <c r="O105" i="6"/>
  <c r="O80" i="6"/>
  <c r="O103" i="6"/>
  <c r="O5" i="6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2" i="17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2" i="16"/>
  <c r="N4" i="6"/>
  <c r="N6" i="6"/>
  <c r="N7" i="6"/>
  <c r="N10" i="6"/>
  <c r="N9" i="6"/>
  <c r="N13" i="6"/>
  <c r="N11" i="6"/>
  <c r="N12" i="6"/>
  <c r="N14" i="6"/>
  <c r="N16" i="6"/>
  <c r="N98" i="6"/>
  <c r="N18" i="6"/>
  <c r="N22" i="6"/>
  <c r="N26" i="6"/>
  <c r="N19" i="6"/>
  <c r="N23" i="6"/>
  <c r="N20" i="6"/>
  <c r="N27" i="6"/>
  <c r="N28" i="6"/>
  <c r="N29" i="6"/>
  <c r="N30" i="6"/>
  <c r="N39" i="6"/>
  <c r="N59" i="6"/>
  <c r="N69" i="6"/>
  <c r="N44" i="6"/>
  <c r="N38" i="6"/>
  <c r="N36" i="6"/>
  <c r="N47" i="6"/>
  <c r="N45" i="6"/>
  <c r="N60" i="6"/>
  <c r="N52" i="6"/>
  <c r="N51" i="6"/>
  <c r="N82" i="6"/>
  <c r="N75" i="6"/>
  <c r="N61" i="6"/>
  <c r="N105" i="6"/>
  <c r="N80" i="6"/>
  <c r="N92" i="6"/>
  <c r="N42" i="6"/>
  <c r="N103" i="6"/>
  <c r="N86" i="6"/>
  <c r="N5" i="6"/>
  <c r="C126" i="15"/>
  <c r="C122" i="16"/>
  <c r="C125" i="16"/>
  <c r="M4" i="6"/>
  <c r="M6" i="6"/>
  <c r="M7" i="6"/>
  <c r="M10" i="6"/>
  <c r="M9" i="6"/>
  <c r="M13" i="6"/>
  <c r="M11" i="6"/>
  <c r="M12" i="6"/>
  <c r="M14" i="6"/>
  <c r="M16" i="6"/>
  <c r="M98" i="6"/>
  <c r="M18" i="6"/>
  <c r="M22" i="6"/>
  <c r="M26" i="6"/>
  <c r="M19" i="6"/>
  <c r="M23" i="6"/>
  <c r="M20" i="6"/>
  <c r="M27" i="6"/>
  <c r="M28" i="6"/>
  <c r="M29" i="6"/>
  <c r="M30" i="6"/>
  <c r="M39" i="6"/>
  <c r="M59" i="6"/>
  <c r="M69" i="6"/>
  <c r="M44" i="6"/>
  <c r="M38" i="6"/>
  <c r="M36" i="6"/>
  <c r="M47" i="6"/>
  <c r="M45" i="6"/>
  <c r="M60" i="6"/>
  <c r="M52" i="6"/>
  <c r="M51" i="6"/>
  <c r="M82" i="6"/>
  <c r="M75" i="6"/>
  <c r="M61" i="6"/>
  <c r="M105" i="6"/>
  <c r="M80" i="6"/>
  <c r="M92" i="6"/>
  <c r="M42" i="6"/>
  <c r="M103" i="6"/>
  <c r="M86" i="6"/>
  <c r="M5" i="6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2" i="15"/>
  <c r="L6" i="6"/>
  <c r="L4" i="6"/>
  <c r="L7" i="6"/>
  <c r="L10" i="6"/>
  <c r="L13" i="6"/>
  <c r="L9" i="6"/>
  <c r="L11" i="6"/>
  <c r="L12" i="6"/>
  <c r="L14" i="6"/>
  <c r="L16" i="6"/>
  <c r="L98" i="6"/>
  <c r="L18" i="6"/>
  <c r="L22" i="6"/>
  <c r="L26" i="6"/>
  <c r="L20" i="6"/>
  <c r="L23" i="6"/>
  <c r="L19" i="6"/>
  <c r="L27" i="6"/>
  <c r="L59" i="6"/>
  <c r="L28" i="6"/>
  <c r="L29" i="6"/>
  <c r="L30" i="6"/>
  <c r="L39" i="6"/>
  <c r="L44" i="6"/>
  <c r="L36" i="6"/>
  <c r="L60" i="6"/>
  <c r="L38" i="6"/>
  <c r="L51" i="6"/>
  <c r="L42" i="6"/>
  <c r="L52" i="6"/>
  <c r="L45" i="6"/>
  <c r="L47" i="6"/>
  <c r="L69" i="6"/>
  <c r="L75" i="6"/>
  <c r="L82" i="6"/>
  <c r="L80" i="6"/>
  <c r="L61" i="6"/>
  <c r="L105" i="6"/>
  <c r="L103" i="6"/>
  <c r="L92" i="6"/>
  <c r="L86" i="6"/>
  <c r="L5" i="6"/>
  <c r="K5" i="6"/>
  <c r="D133" i="13"/>
  <c r="D49" i="13"/>
  <c r="D126" i="13"/>
  <c r="D127" i="13"/>
  <c r="D90" i="13"/>
  <c r="D116" i="13"/>
  <c r="D141" i="13"/>
  <c r="D15" i="13"/>
  <c r="D56" i="13"/>
  <c r="D83" i="13"/>
  <c r="D128" i="13"/>
  <c r="D142" i="13"/>
  <c r="D41" i="13"/>
  <c r="D105" i="13"/>
  <c r="D114" i="13"/>
  <c r="D134" i="13"/>
  <c r="D135" i="13"/>
  <c r="D136" i="13"/>
  <c r="D129" i="13"/>
  <c r="D40" i="13"/>
  <c r="D54" i="13"/>
  <c r="D33" i="13"/>
  <c r="D101" i="13"/>
  <c r="D120" i="13"/>
  <c r="D47" i="13"/>
  <c r="D99" i="13"/>
  <c r="D43" i="13"/>
  <c r="D66" i="13"/>
  <c r="D86" i="13"/>
  <c r="D77" i="13"/>
  <c r="D106" i="13"/>
  <c r="D117" i="13"/>
  <c r="D107" i="13"/>
  <c r="D3" i="13"/>
  <c r="D17" i="13"/>
  <c r="D9" i="13"/>
  <c r="D38" i="13"/>
  <c r="D2" i="13"/>
  <c r="D12" i="13"/>
  <c r="D57" i="13"/>
  <c r="D13" i="13"/>
  <c r="D87" i="13"/>
  <c r="D143" i="13"/>
  <c r="D10" i="13"/>
  <c r="D14" i="13"/>
  <c r="D113" i="13"/>
  <c r="D137" i="13"/>
  <c r="D50" i="13"/>
  <c r="D118" i="13"/>
  <c r="D39" i="13"/>
  <c r="D28" i="13"/>
  <c r="D8" i="13"/>
  <c r="D30" i="13"/>
  <c r="D31" i="13"/>
  <c r="D73" i="13"/>
  <c r="D144" i="13"/>
  <c r="D72" i="13"/>
  <c r="D115" i="13"/>
  <c r="D88" i="13"/>
  <c r="D121" i="13"/>
  <c r="D60" i="13"/>
  <c r="D7" i="13"/>
  <c r="D6" i="13"/>
  <c r="D22" i="13"/>
  <c r="D122" i="13"/>
  <c r="D96" i="13"/>
  <c r="D4" i="13"/>
  <c r="D25" i="13"/>
  <c r="D145" i="13"/>
  <c r="D102" i="13"/>
  <c r="D123" i="13"/>
  <c r="D27" i="13"/>
  <c r="D138" i="13"/>
  <c r="D97" i="13"/>
  <c r="D146" i="13"/>
  <c r="D23" i="13"/>
  <c r="D20" i="13"/>
  <c r="D139" i="13"/>
  <c r="D70" i="13"/>
  <c r="D53" i="13"/>
  <c r="D19" i="13"/>
  <c r="D5" i="13"/>
  <c r="D18" i="13"/>
  <c r="D16" i="13"/>
  <c r="D147" i="13"/>
  <c r="D11" i="13"/>
  <c r="D67" i="13"/>
  <c r="D42" i="13"/>
  <c r="D148" i="13"/>
  <c r="D64" i="13"/>
  <c r="D75" i="13"/>
  <c r="D130" i="13"/>
  <c r="D37" i="13"/>
  <c r="D21" i="13"/>
  <c r="D149" i="13"/>
  <c r="D58" i="13"/>
  <c r="D140" i="13"/>
  <c r="D24" i="13"/>
  <c r="D55" i="13"/>
  <c r="D71" i="13"/>
  <c r="D32" i="13"/>
  <c r="D52" i="13"/>
  <c r="D26" i="13"/>
  <c r="D108" i="13"/>
  <c r="D84" i="13"/>
  <c r="D124" i="13"/>
  <c r="D59" i="13"/>
  <c r="D44" i="13"/>
  <c r="D131" i="13"/>
  <c r="D150" i="13"/>
  <c r="D34" i="13"/>
  <c r="D35" i="13"/>
  <c r="D29" i="13"/>
  <c r="D98" i="13"/>
  <c r="D125" i="13"/>
  <c r="D151" i="13"/>
  <c r="D119" i="13"/>
  <c r="D152" i="13"/>
  <c r="D153" i="13"/>
  <c r="D45" i="13"/>
  <c r="D132" i="13"/>
  <c r="D91" i="13"/>
  <c r="D103" i="13"/>
  <c r="D76" i="13"/>
  <c r="D74" i="13"/>
  <c r="D61" i="13"/>
  <c r="D68" i="13"/>
  <c r="D92" i="13"/>
  <c r="D48" i="13"/>
  <c r="D79" i="13"/>
  <c r="D95" i="13"/>
  <c r="D65" i="13"/>
  <c r="D80" i="13"/>
  <c r="D85" i="13"/>
  <c r="D104" i="13"/>
  <c r="D62" i="13"/>
  <c r="D93" i="13"/>
  <c r="D110" i="13"/>
  <c r="D78" i="13"/>
  <c r="D81" i="13"/>
  <c r="D109" i="13"/>
  <c r="D111" i="13"/>
  <c r="D112" i="13"/>
  <c r="D69" i="13"/>
  <c r="D100" i="13"/>
  <c r="D63" i="13"/>
  <c r="D94" i="13"/>
  <c r="D51" i="13"/>
  <c r="D36" i="13"/>
  <c r="D89" i="13"/>
  <c r="D82" i="13"/>
  <c r="D46" i="13"/>
  <c r="K6" i="6"/>
  <c r="K4" i="6"/>
  <c r="K10" i="6"/>
  <c r="K7" i="6"/>
  <c r="K13" i="6"/>
  <c r="K9" i="6"/>
  <c r="K11" i="6"/>
  <c r="K14" i="6"/>
  <c r="K12" i="6"/>
  <c r="K16" i="6"/>
  <c r="K98" i="6"/>
  <c r="K18" i="6"/>
  <c r="K20" i="6"/>
  <c r="K22" i="6"/>
  <c r="K23" i="6"/>
  <c r="K26" i="6"/>
  <c r="K19" i="6"/>
  <c r="K59" i="6"/>
  <c r="K27" i="6"/>
  <c r="K28" i="6"/>
  <c r="K29" i="6"/>
  <c r="K30" i="6"/>
  <c r="K39" i="6"/>
  <c r="K51" i="6"/>
  <c r="K60" i="6"/>
  <c r="K36" i="6"/>
  <c r="K38" i="6"/>
  <c r="K52" i="6"/>
  <c r="K44" i="6"/>
  <c r="K69" i="6"/>
  <c r="K47" i="6"/>
  <c r="K45" i="6"/>
  <c r="K75" i="6"/>
  <c r="K42" i="6"/>
  <c r="K61" i="6"/>
  <c r="K80" i="6"/>
  <c r="K82" i="6"/>
  <c r="K105" i="6"/>
  <c r="K92" i="6"/>
  <c r="K103" i="6"/>
  <c r="J6" i="6"/>
  <c r="J4" i="6"/>
  <c r="J10" i="6"/>
  <c r="J7" i="6"/>
  <c r="J9" i="6"/>
  <c r="J13" i="6"/>
  <c r="J11" i="6"/>
  <c r="J14" i="6"/>
  <c r="J98" i="6"/>
  <c r="J18" i="6"/>
  <c r="J12" i="6"/>
  <c r="J16" i="6"/>
  <c r="J22" i="6"/>
  <c r="J20" i="6"/>
  <c r="J26" i="6"/>
  <c r="J23" i="6"/>
  <c r="J19" i="6"/>
  <c r="J59" i="6"/>
  <c r="J27" i="6"/>
  <c r="J28" i="6"/>
  <c r="J30" i="6"/>
  <c r="J29" i="6"/>
  <c r="J51" i="6"/>
  <c r="J38" i="6"/>
  <c r="J44" i="6"/>
  <c r="J60" i="6"/>
  <c r="J36" i="6"/>
  <c r="J39" i="6"/>
  <c r="J47" i="6"/>
  <c r="J69" i="6"/>
  <c r="J61" i="6"/>
  <c r="J52" i="6"/>
  <c r="J45" i="6"/>
  <c r="J105" i="6"/>
  <c r="J75" i="6"/>
  <c r="J82" i="6"/>
  <c r="J80" i="6"/>
  <c r="J103" i="6"/>
  <c r="J86" i="6"/>
  <c r="J92" i="6"/>
  <c r="J42" i="6"/>
  <c r="J5" i="6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2" i="12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2" i="10"/>
  <c r="D22" i="9"/>
  <c r="D23" i="9"/>
  <c r="D24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2" i="9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2" i="7"/>
</calcChain>
</file>

<file path=xl/sharedStrings.xml><?xml version="1.0" encoding="utf-8"?>
<sst xmlns="http://schemas.openxmlformats.org/spreadsheetml/2006/main" count="3502" uniqueCount="520">
  <si>
    <t>Arbetsplatser</t>
  </si>
  <si>
    <t>Kirurgkliniken, Kalmar</t>
  </si>
  <si>
    <t>Medicinkliniken, Kalmar</t>
  </si>
  <si>
    <t>Medicinkliniken, Västervik</t>
  </si>
  <si>
    <t>Kirurgkliniken, Västervik</t>
  </si>
  <si>
    <t>Infektionskliniken, Kalmar</t>
  </si>
  <si>
    <t>Medicinkliniken, Oskarshamn</t>
  </si>
  <si>
    <t>Hudkliniken, Kalmar</t>
  </si>
  <si>
    <t>Barnkliniken, Kalmar</t>
  </si>
  <si>
    <t>Öron näs och halskliniken, Kalmar</t>
  </si>
  <si>
    <t>Ortopedkliniken, Kalmar</t>
  </si>
  <si>
    <t>Kvinnokliniken, Kalmar</t>
  </si>
  <si>
    <t>Barnkliniken, Västervik</t>
  </si>
  <si>
    <t>Gynekologiska kliniken, Västervik</t>
  </si>
  <si>
    <t>Hudkliniken, Västervik</t>
  </si>
  <si>
    <t>Hudmottagningen, Oskarshamn</t>
  </si>
  <si>
    <t>Ortopedkliniken, Västervik</t>
  </si>
  <si>
    <t>Öronkliniken, Västervik</t>
  </si>
  <si>
    <t>Rehab och geriatrik, Kalmar</t>
  </si>
  <si>
    <t>Rehabilitering geriatrik,Västervik</t>
  </si>
  <si>
    <t>Ortopedkliniken, Oskarshamn</t>
  </si>
  <si>
    <t>Kirurgkliniken, Oskarshamn</t>
  </si>
  <si>
    <t>Onkologenhet Kalmar</t>
  </si>
  <si>
    <t>Anestesi IVA klinik, Kalmar</t>
  </si>
  <si>
    <t>Öronmottagningen, Oskarshamn</t>
  </si>
  <si>
    <t>MVC norr</t>
  </si>
  <si>
    <t>Vuxenpsykiatri söder</t>
  </si>
  <si>
    <t>MVC söder</t>
  </si>
  <si>
    <t>Psykiatriska kliniken, Västervik</t>
  </si>
  <si>
    <t>Anestesi IVA, Västervik</t>
  </si>
  <si>
    <t>Akutmottagning, Västervik</t>
  </si>
  <si>
    <t>Anestesi IVA, Oskarshamn</t>
  </si>
  <si>
    <t>Akutmottagning ITVA, Kalmar</t>
  </si>
  <si>
    <t>0812190</t>
  </si>
  <si>
    <t>0810190</t>
  </si>
  <si>
    <t>0830190</t>
  </si>
  <si>
    <t>0832190</t>
  </si>
  <si>
    <t>0811290</t>
  </si>
  <si>
    <t>0820190</t>
  </si>
  <si>
    <t>0812890</t>
  </si>
  <si>
    <t>0810701</t>
  </si>
  <si>
    <t>0812490</t>
  </si>
  <si>
    <t>0814190</t>
  </si>
  <si>
    <t>0830790</t>
  </si>
  <si>
    <t>0814390</t>
  </si>
  <si>
    <t>0832490</t>
  </si>
  <si>
    <t>0834190</t>
  </si>
  <si>
    <t>0834390</t>
  </si>
  <si>
    <t>0820705</t>
  </si>
  <si>
    <t>0832890</t>
  </si>
  <si>
    <t>0831890</t>
  </si>
  <si>
    <t>0822190</t>
  </si>
  <si>
    <t>0817201</t>
  </si>
  <si>
    <t>0817401</t>
  </si>
  <si>
    <t>0811890</t>
  </si>
  <si>
    <t>0822490</t>
  </si>
  <si>
    <t>0845190</t>
  </si>
  <si>
    <t>0822801</t>
  </si>
  <si>
    <t>0827090</t>
  </si>
  <si>
    <t>0817020</t>
  </si>
  <si>
    <t>0837200</t>
  </si>
  <si>
    <t>0833090</t>
  </si>
  <si>
    <t>0845090</t>
  </si>
  <si>
    <t>0837090</t>
  </si>
  <si>
    <t>0813090</t>
  </si>
  <si>
    <t>0803301</t>
  </si>
  <si>
    <t>0803313</t>
  </si>
  <si>
    <t>0803300</t>
  </si>
  <si>
    <t>0803309</t>
  </si>
  <si>
    <t>0803305</t>
  </si>
  <si>
    <t>0803406</t>
  </si>
  <si>
    <t>0827201</t>
  </si>
  <si>
    <t>0849959</t>
  </si>
  <si>
    <t>0812790</t>
  </si>
  <si>
    <t>0832790</t>
  </si>
  <si>
    <t>0806012</t>
  </si>
  <si>
    <t>0806010</t>
  </si>
  <si>
    <t>0824105</t>
  </si>
  <si>
    <t>0849302</t>
  </si>
  <si>
    <t>0849392</t>
  </si>
  <si>
    <t>0806009</t>
  </si>
  <si>
    <t>0832109</t>
  </si>
  <si>
    <t>0824305</t>
  </si>
  <si>
    <t>0849101</t>
  </si>
  <si>
    <t>0837060</t>
  </si>
  <si>
    <t>0803315</t>
  </si>
  <si>
    <t>0849303</t>
  </si>
  <si>
    <t>0827060</t>
  </si>
  <si>
    <t>0832709</t>
  </si>
  <si>
    <t>0815101</t>
  </si>
  <si>
    <t>0813590</t>
  </si>
  <si>
    <t>0823001</t>
  </si>
  <si>
    <t>0817060</t>
  </si>
  <si>
    <t>0832809</t>
  </si>
  <si>
    <t>0806014</t>
  </si>
  <si>
    <t>0834309</t>
  </si>
  <si>
    <t>0803304</t>
  </si>
  <si>
    <t>0803404</t>
  </si>
  <si>
    <t>0806016</t>
  </si>
  <si>
    <t>0849393</t>
  </si>
  <si>
    <t>0849180</t>
  </si>
  <si>
    <t>0830109</t>
  </si>
  <si>
    <t>0836190</t>
  </si>
  <si>
    <t>0822705</t>
  </si>
  <si>
    <t>0803306</t>
  </si>
  <si>
    <t>0803308</t>
  </si>
  <si>
    <t>0803310</t>
  </si>
  <si>
    <t>0803401</t>
  </si>
  <si>
    <t>0806001</t>
  </si>
  <si>
    <t>0806002</t>
  </si>
  <si>
    <t>0806008</t>
  </si>
  <si>
    <t>0833501</t>
  </si>
  <si>
    <t>0833001</t>
  </si>
  <si>
    <t>0833008</t>
  </si>
  <si>
    <t>0833009</t>
  </si>
  <si>
    <t>Specialistläkargruppen</t>
  </si>
  <si>
    <t>Popova Irina</t>
  </si>
  <si>
    <t>Rasmussen Erik</t>
  </si>
  <si>
    <t>Hult Björn</t>
  </si>
  <si>
    <t>Kalmar privata gyn mottagning</t>
  </si>
  <si>
    <t>Oskarshamns Privata Gyn AB</t>
  </si>
  <si>
    <t>Akutmottagningen, Oskarshamn</t>
  </si>
  <si>
    <t>Asyl flyktingmottagning i Hultsfred</t>
  </si>
  <si>
    <t>Ögonkliniken, Kalmar</t>
  </si>
  <si>
    <t>Ögonkliniken, Västervik</t>
  </si>
  <si>
    <t>Östersjökliniken</t>
  </si>
  <si>
    <t>Egehem HVB</t>
  </si>
  <si>
    <t>Barnmottagningen, Oskarshamn</t>
  </si>
  <si>
    <t>Barn och ungdomshabil. söder</t>
  </si>
  <si>
    <t>Barn ungdomshabilitering norr</t>
  </si>
  <si>
    <t>Ekängens HVB hem</t>
  </si>
  <si>
    <t>Kirurgmott, Vimmerby</t>
  </si>
  <si>
    <t>Gynmottagningen, Oskarshamn</t>
  </si>
  <si>
    <t>Landstingshälsan Kalmar</t>
  </si>
  <si>
    <t>Radiologiska avdelningen, Västervik</t>
  </si>
  <si>
    <t>P O Nylander, specialist i psyk</t>
  </si>
  <si>
    <t>Vuxenhabilitering söder</t>
  </si>
  <si>
    <t>Radiologiska avd, Oskarshamn</t>
  </si>
  <si>
    <t>Ögonmottagning Vimmerby</t>
  </si>
  <si>
    <t>Klin kem, Kalmar</t>
  </si>
  <si>
    <t>Barn och ungdomspsykiatriska,Kalmar</t>
  </si>
  <si>
    <t>Psykiatrisk mottagning, Oskarshamn</t>
  </si>
  <si>
    <t>Radiologiska avdelningen, Kalmar</t>
  </si>
  <si>
    <t>Öronmottagning Vimmerby</t>
  </si>
  <si>
    <t>Sörgårdens behandlingshem</t>
  </si>
  <si>
    <t>Gynmottagning Vimmerby</t>
  </si>
  <si>
    <t>Niklas Törneke</t>
  </si>
  <si>
    <t>Ulrik Mathiesen</t>
  </si>
  <si>
    <t>Beier Psykiatri AB</t>
  </si>
  <si>
    <t>Vuxenhabilitering norr</t>
  </si>
  <si>
    <t>Landstingshälsan Västervik</t>
  </si>
  <si>
    <t>Medicinmott Vimmerby</t>
  </si>
  <si>
    <t>Palliativt vårdteam</t>
  </si>
  <si>
    <t>Ögonmottagningen, Oskarshamn</t>
  </si>
  <si>
    <t>Anjou Karl</t>
  </si>
  <si>
    <t>Friberg Swante</t>
  </si>
  <si>
    <t>Johansson Christer, Ögonmottagninge</t>
  </si>
  <si>
    <t>Magnus Jägerhorn</t>
  </si>
  <si>
    <t>Hultsfredfestivalen</t>
  </si>
  <si>
    <t>Stenbäckens behandlingshem, Bertil</t>
  </si>
  <si>
    <t>Tallgårdens behandlingshem</t>
  </si>
  <si>
    <t>Barn och ungdomspsyk mott,Västervik</t>
  </si>
  <si>
    <t>Öppenvårdspsyk Västervik</t>
  </si>
  <si>
    <t>Psykiatrisk rehab, Hultsfred</t>
  </si>
  <si>
    <t>Vuxenpsyk öppenvårdsmott Vimmerby</t>
  </si>
  <si>
    <t>Privattandvården Kalmar län</t>
  </si>
  <si>
    <t>Jourcentral Stensö, Kalmar</t>
  </si>
  <si>
    <t>Jourcentral Västervik</t>
  </si>
  <si>
    <t>Jourcentral Borgholm</t>
  </si>
  <si>
    <t>Jourcentral Vimmerby</t>
  </si>
  <si>
    <t>Fritidsförskrivning</t>
  </si>
  <si>
    <t>Jourcentral Nybro</t>
  </si>
  <si>
    <t>Folktandvården Berga C, Kalmar</t>
  </si>
  <si>
    <t>Företagshälsovård i Kalmar län</t>
  </si>
  <si>
    <t>Folktandvården Nybro</t>
  </si>
  <si>
    <t>Folktandvården Ljungbyholm</t>
  </si>
  <si>
    <t>Dackekliniken</t>
  </si>
  <si>
    <t>Folktandvården Vimmerby</t>
  </si>
  <si>
    <t>Spec.tandv. oral kir. LSK</t>
  </si>
  <si>
    <t>Jourcentral Oskarshamn</t>
  </si>
  <si>
    <t>Folktandv. Slottsg. Oskarshamn</t>
  </si>
  <si>
    <t>Folktandvården Färjestaden</t>
  </si>
  <si>
    <t>Folktandv. Smålandsg. Kalmar</t>
  </si>
  <si>
    <t>Folktandv. St. Trädgårdsg. Väs</t>
  </si>
  <si>
    <t>Folktandvården Emmaboda</t>
  </si>
  <si>
    <t>Onkologenhet, Kalmar</t>
  </si>
  <si>
    <t>Folktandvården Hultsfred</t>
  </si>
  <si>
    <t>Folktandvården Högsby</t>
  </si>
  <si>
    <t>Spec.tandv. oral kir. Västervi</t>
  </si>
  <si>
    <t>Folktandvården Gamleby</t>
  </si>
  <si>
    <t>Folkktandvården Ankarsrum</t>
  </si>
  <si>
    <t>Folktandvården Mörbylånga</t>
  </si>
  <si>
    <t>Oskarshamns Privata Gyn AB / Owe Gustafsson</t>
  </si>
  <si>
    <t>Folktandvården Mönsterås</t>
  </si>
  <si>
    <t>Sjukhustandvården LSK</t>
  </si>
  <si>
    <t>Folktandvården Borgholm</t>
  </si>
  <si>
    <t>Johansson Bo</t>
  </si>
  <si>
    <t>Folktandvården Lindsdal, Kalma</t>
  </si>
  <si>
    <t>Folktandvården Torsås</t>
  </si>
  <si>
    <t>Spec.tandv. oral pr. Larmg.Kal</t>
  </si>
  <si>
    <t>Spec.tandv. paradontologi, LSK</t>
  </si>
  <si>
    <t>Spec. tandv. pedodo, LSK</t>
  </si>
  <si>
    <t>Sjukhustandv. Oskarshamn</t>
  </si>
  <si>
    <t>Spec.tandv. paradont. Västervi</t>
  </si>
  <si>
    <t>Barn ungdomshabilitering söder</t>
  </si>
  <si>
    <t>Sjukhustandv. Västervik</t>
  </si>
  <si>
    <t>-</t>
  </si>
  <si>
    <t>ML Familjeläkarmottagning, Lasse Karlsson</t>
  </si>
  <si>
    <t>Johansson Christer, Ögonmottagningen</t>
  </si>
  <si>
    <t>P-O Nylander, specialist i psykiatri</t>
  </si>
  <si>
    <t>Skolhälsovård Kalmar län</t>
  </si>
  <si>
    <t>Forsagården AB</t>
  </si>
  <si>
    <t>Kristiansen Kristian</t>
  </si>
  <si>
    <t>Spec. tandv. pedodonti, Västervik</t>
  </si>
  <si>
    <t>Ekängens HVB-hem</t>
  </si>
  <si>
    <t>Vuxenpsykiatriska öppenvårdsmottagningen Vimmerby</t>
  </si>
  <si>
    <t>Stenbäckens behandlingshem, Bertil Baring</t>
  </si>
  <si>
    <t>Alkoholpoliklinik Kalmar</t>
  </si>
  <si>
    <t>Folktandvården Löttorp</t>
  </si>
  <si>
    <t>Spec.tandv.ortodonti, Oskarshamn</t>
  </si>
  <si>
    <t>Tandläkare Jan Inge Sundsborn</t>
  </si>
  <si>
    <t>0805100</t>
  </si>
  <si>
    <t>0843307</t>
  </si>
  <si>
    <t>0843380</t>
  </si>
  <si>
    <t>0843325</t>
  </si>
  <si>
    <t>0842575</t>
  </si>
  <si>
    <t>0896031</t>
  </si>
  <si>
    <t>0843339</t>
  </si>
  <si>
    <t>0853004</t>
  </si>
  <si>
    <t>0896030</t>
  </si>
  <si>
    <t>0853039</t>
  </si>
  <si>
    <t>0853010</t>
  </si>
  <si>
    <t>0803252</t>
  </si>
  <si>
    <t>0853075</t>
  </si>
  <si>
    <t>0851100</t>
  </si>
  <si>
    <t>0843360</t>
  </si>
  <si>
    <t>0853060</t>
  </si>
  <si>
    <t>0853033</t>
  </si>
  <si>
    <t>0853003</t>
  </si>
  <si>
    <t>0853081</t>
  </si>
  <si>
    <t>0853044</t>
  </si>
  <si>
    <t>0853070</t>
  </si>
  <si>
    <t>0853055</t>
  </si>
  <si>
    <t>0851180</t>
  </si>
  <si>
    <t>0853085</t>
  </si>
  <si>
    <t>0853083</t>
  </si>
  <si>
    <t>0853032</t>
  </si>
  <si>
    <t>0853050</t>
  </si>
  <si>
    <t>0854000</t>
  </si>
  <si>
    <t>0853025</t>
  </si>
  <si>
    <t>0803151</t>
  </si>
  <si>
    <t>0853006</t>
  </si>
  <si>
    <t>0853019</t>
  </si>
  <si>
    <t>0851600</t>
  </si>
  <si>
    <t>0851400</t>
  </si>
  <si>
    <t>0851500</t>
  </si>
  <si>
    <t>0854060</t>
  </si>
  <si>
    <t>0851480</t>
  </si>
  <si>
    <t>0854080</t>
  </si>
  <si>
    <t>0803100</t>
  </si>
  <si>
    <t>0896033</t>
  </si>
  <si>
    <t>0803251</t>
  </si>
  <si>
    <t>0806011</t>
  </si>
  <si>
    <t>0851880</t>
  </si>
  <si>
    <t>0805101</t>
  </si>
  <si>
    <t>0851360</t>
  </si>
  <si>
    <t>0853026</t>
  </si>
  <si>
    <t>0896035</t>
  </si>
  <si>
    <t>2012</t>
  </si>
  <si>
    <t>2013</t>
  </si>
  <si>
    <t>koll</t>
  </si>
  <si>
    <t xml:space="preserve">ARBKOD </t>
  </si>
  <si>
    <t xml:space="preserve">Arbetsplatsnamn </t>
  </si>
  <si>
    <t>Oskarshamns privata gyn</t>
  </si>
  <si>
    <t>Barn- ungdomshabilitering, söder</t>
  </si>
  <si>
    <t>P-O Nylander spec i psykiatri</t>
  </si>
  <si>
    <t>Vuxenpsykiatrisk öppenvårdsmott, Vimmerby</t>
  </si>
  <si>
    <t>Stenbäckens behandlingshem</t>
  </si>
  <si>
    <t>Privattandläkare</t>
  </si>
  <si>
    <t>Bremerlyckans träning behandling</t>
  </si>
  <si>
    <t>BUP mott, Oskarshamn</t>
  </si>
  <si>
    <t>Smärtenheten</t>
  </si>
  <si>
    <t>0806020</t>
  </si>
  <si>
    <t>0823501</t>
  </si>
  <si>
    <t>0836001</t>
  </si>
  <si>
    <t>Kod</t>
  </si>
  <si>
    <t>Allmläkare</t>
  </si>
  <si>
    <t>koll mot Tabell</t>
  </si>
  <si>
    <t>Kalmar Privata Ögon</t>
  </si>
  <si>
    <t>Zizka Medical</t>
  </si>
  <si>
    <t>Klin Patologi och Cytologi</t>
  </si>
  <si>
    <t>Klinisk utredningsenhet akuten Vk</t>
  </si>
  <si>
    <t>0803317</t>
  </si>
  <si>
    <t>0806022</t>
  </si>
  <si>
    <t>0815550</t>
  </si>
  <si>
    <t>0837210</t>
  </si>
  <si>
    <t>Allmänläkare</t>
  </si>
  <si>
    <t>HV</t>
  </si>
  <si>
    <t>0805104083582 Tandlä</t>
  </si>
  <si>
    <t>Tandläkare Charlotte Alm</t>
  </si>
  <si>
    <t>ML Familjemottagning</t>
  </si>
  <si>
    <t>0803214</t>
  </si>
  <si>
    <t>Emmakliniken vårdavtal gyn</t>
  </si>
  <si>
    <t>0803259</t>
  </si>
  <si>
    <t>ÖsterGård Läkarmottagning</t>
  </si>
  <si>
    <t>0803312</t>
  </si>
  <si>
    <t>Ebbetorps läkarmott</t>
  </si>
  <si>
    <t>Privattandvården Kalmar län</t>
  </si>
  <si>
    <t>0805102</t>
  </si>
  <si>
    <t>Ölandstandläkarna</t>
  </si>
  <si>
    <t>0805103</t>
  </si>
  <si>
    <t>Tanden i Centrum</t>
  </si>
  <si>
    <t>0805104</t>
  </si>
  <si>
    <t>Tandläkarvillan Västervik</t>
  </si>
  <si>
    <t>0805105</t>
  </si>
  <si>
    <t>Mönsteråstandläkarna</t>
  </si>
  <si>
    <t>0805106</t>
  </si>
  <si>
    <t>Vista Tandvård</t>
  </si>
  <si>
    <t>0805107</t>
  </si>
  <si>
    <t>Tandläkare Bo Hallström</t>
  </si>
  <si>
    <t>0805108</t>
  </si>
  <si>
    <t>Tandläkare Gunilla Skarsgård</t>
  </si>
  <si>
    <t>0805109</t>
  </si>
  <si>
    <t>Tandläkare Robert Bejnarowicz</t>
  </si>
  <si>
    <t>0805110</t>
  </si>
  <si>
    <t>Tandläkare Stefan Sjödin</t>
  </si>
  <si>
    <t>0805112</t>
  </si>
  <si>
    <t>Tandläkare Tommy Valterson</t>
  </si>
  <si>
    <t>0805113</t>
  </si>
  <si>
    <t>Tandläkare Mohamed Raed Obeido</t>
  </si>
  <si>
    <t>08001035130</t>
  </si>
  <si>
    <t>Kr Klin mikrobiologi gem</t>
  </si>
  <si>
    <t>08001050107</t>
  </si>
  <si>
    <t>Kr Medklin stroke avd15</t>
  </si>
  <si>
    <t>08001051201</t>
  </si>
  <si>
    <t>Kr Inf klin mott</t>
  </si>
  <si>
    <t>08001051210</t>
  </si>
  <si>
    <t>Kr Samvårdsavd 39</t>
  </si>
  <si>
    <t>08001051802</t>
  </si>
  <si>
    <t>Kr GK avd 32</t>
  </si>
  <si>
    <t>08001054124</t>
  </si>
  <si>
    <t>Kr BOU Med BB-neo Vaggan</t>
  </si>
  <si>
    <t>08001054201</t>
  </si>
  <si>
    <t>Kr BOU Med klin avd 25</t>
  </si>
  <si>
    <t>08001054301</t>
  </si>
  <si>
    <t>Kr KK Gynekologi mott 5</t>
  </si>
  <si>
    <t>08001080501</t>
  </si>
  <si>
    <t>Kr Akutmottagning</t>
  </si>
  <si>
    <t>08001084001</t>
  </si>
  <si>
    <t>Kr Hudklinik mottagning</t>
  </si>
  <si>
    <t>08001144906</t>
  </si>
  <si>
    <t>Primärvårdsjouren</t>
  </si>
  <si>
    <t>08050750101</t>
  </si>
  <si>
    <t>Vk Med klin mott</t>
  </si>
  <si>
    <t>08050751815</t>
  </si>
  <si>
    <t>Vk Reh/ger avd 6</t>
  </si>
  <si>
    <t>08050752403</t>
  </si>
  <si>
    <t>Vk Ort klin avd 3</t>
  </si>
  <si>
    <t>08050752702</t>
  </si>
  <si>
    <t>Vk Ögonklin op</t>
  </si>
  <si>
    <t>08050755113</t>
  </si>
  <si>
    <t>Psykiatrisk avd 23 V-vik</t>
  </si>
  <si>
    <t>08060637302</t>
  </si>
  <si>
    <t>On Akutenhet</t>
  </si>
  <si>
    <t>08060650111</t>
  </si>
  <si>
    <t>On Med klin avd 4</t>
  </si>
  <si>
    <t>08060650113</t>
  </si>
  <si>
    <t>On Med klin avd 40-41</t>
  </si>
  <si>
    <t>08060652106</t>
  </si>
  <si>
    <t>On Kir klin avd 7</t>
  </si>
  <si>
    <t>08109183601</t>
  </si>
  <si>
    <t>Nybro MVC Mödrahälsovård</t>
  </si>
  <si>
    <t>08109183801</t>
  </si>
  <si>
    <t>Mönsterås MVC Mödrahälsovård</t>
  </si>
  <si>
    <t>08109184001</t>
  </si>
  <si>
    <t>Kalmar MVC Ungdomsmottagning</t>
  </si>
  <si>
    <t>08110985801</t>
  </si>
  <si>
    <t>Läkemedel  Mvc  norr</t>
  </si>
  <si>
    <t>0805101837772</t>
  </si>
  <si>
    <t>Tandläkare Kaj Holst</t>
  </si>
  <si>
    <t>0805102245793</t>
  </si>
  <si>
    <t>Tandläkare Torsten Sköldenklint</t>
  </si>
  <si>
    <t>0805102406684</t>
  </si>
  <si>
    <t>Tandläkare Peter Wiebe</t>
  </si>
  <si>
    <t>0805102723914</t>
  </si>
  <si>
    <t>Tandläkare Lars-Erik Johansson</t>
  </si>
  <si>
    <t>0805102849123</t>
  </si>
  <si>
    <t>Tandläkare Per-Olof Wallin</t>
  </si>
  <si>
    <t>0805102870939</t>
  </si>
  <si>
    <t>Tandläkare Hans Ankarblom</t>
  </si>
  <si>
    <t>0805103016060</t>
  </si>
  <si>
    <t>Tandläkare Maria Lundgren-Persson</t>
  </si>
  <si>
    <t>0805103103819</t>
  </si>
  <si>
    <t>Tandläkare Staffan Ahlstedt</t>
  </si>
  <si>
    <t>0805103156833</t>
  </si>
  <si>
    <t>Tandläkare Göran Stendahl</t>
  </si>
  <si>
    <t>0805103273612</t>
  </si>
  <si>
    <t>Tandläkare Torbjörn Magnusson</t>
  </si>
  <si>
    <t>0805103275583</t>
  </si>
  <si>
    <t>Tandläkare Anette Gamme</t>
  </si>
  <si>
    <t>0805103287646</t>
  </si>
  <si>
    <t>Tandläkare Mikael Girdland</t>
  </si>
  <si>
    <t>0805103357860</t>
  </si>
  <si>
    <t>Tandläkare Anna-Karin Månsson</t>
  </si>
  <si>
    <t>0805103380581</t>
  </si>
  <si>
    <t>Tandläkare Claes-Göran Olandersson</t>
  </si>
  <si>
    <t>0805103403219</t>
  </si>
  <si>
    <t>Tandläkare Anders Johansson</t>
  </si>
  <si>
    <t>0805103407475</t>
  </si>
  <si>
    <t>Tandläkare Anders Wickström</t>
  </si>
  <si>
    <t>0805103431566</t>
  </si>
  <si>
    <t>Tandläkare Ylva Jonasson Armfelt</t>
  </si>
  <si>
    <t>0805103552015</t>
  </si>
  <si>
    <t>Tandläkare Per Fosnes</t>
  </si>
  <si>
    <t>0805103590312</t>
  </si>
  <si>
    <t>Tandläkare Unni Tetlie Edberg</t>
  </si>
  <si>
    <t>0805103827227</t>
  </si>
  <si>
    <t>Tandläkare Magnus Nilsson</t>
  </si>
  <si>
    <t>0805104420428</t>
  </si>
  <si>
    <t>Tandläkare Magnus Folckner</t>
  </si>
  <si>
    <t>0805104479093</t>
  </si>
  <si>
    <t>Tandläkare Anna Möller</t>
  </si>
  <si>
    <t>0805104479432</t>
  </si>
  <si>
    <t>Tandläkare Joakim Jerlardtz</t>
  </si>
  <si>
    <t>0805104917860</t>
  </si>
  <si>
    <t>Tandläkare Mauro Villegas</t>
  </si>
  <si>
    <t>0805105042866</t>
  </si>
  <si>
    <t>Tandläkare Jonny Käldström</t>
  </si>
  <si>
    <t>0805105150511</t>
  </si>
  <si>
    <t>Tandläkare Marcin Machaj</t>
  </si>
  <si>
    <t>0805105167267</t>
  </si>
  <si>
    <t>Tandläkare Johanna Holm</t>
  </si>
  <si>
    <t>0805105168133</t>
  </si>
  <si>
    <t>Tandläkare Lars Holm</t>
  </si>
  <si>
    <t>0805105296488</t>
  </si>
  <si>
    <t>Tandläkare Marcus Karlsson</t>
  </si>
  <si>
    <t>0805105470778</t>
  </si>
  <si>
    <t>Tandläkare Henric Cederqvist</t>
  </si>
  <si>
    <t>0805105516026</t>
  </si>
  <si>
    <t>Tareqs Klinik</t>
  </si>
  <si>
    <t>0805105573563</t>
  </si>
  <si>
    <t>Tandläkare Kristina Karlsson</t>
  </si>
  <si>
    <t>0805106368344</t>
  </si>
  <si>
    <t>Tandläkare Martin Carlsson</t>
  </si>
  <si>
    <t>0803319</t>
  </si>
  <si>
    <t>Specialistläkargruppen gynekologi</t>
  </si>
  <si>
    <t>Klin kemi-och transfusionsmedicin</t>
  </si>
  <si>
    <t>0805104083582</t>
  </si>
  <si>
    <t>0805104358834</t>
  </si>
  <si>
    <t>Tandläkare Thomas Wallgren</t>
  </si>
  <si>
    <t>Recept</t>
  </si>
  <si>
    <t>ARBKOD</t>
  </si>
  <si>
    <t>ArbetsplatsNAMN</t>
  </si>
  <si>
    <t>0803318</t>
  </si>
  <si>
    <t>Renata Jurdzinski</t>
  </si>
  <si>
    <t>0805106469522</t>
  </si>
  <si>
    <t>Sverigeklinikerna Tandhälsan</t>
  </si>
  <si>
    <t>0803216</t>
  </si>
  <si>
    <t>Accumbo AB</t>
  </si>
  <si>
    <t>0803217</t>
  </si>
  <si>
    <t>Mobil@Doktorn</t>
  </si>
  <si>
    <t>Bremerlyckans träning_behandling</t>
  </si>
  <si>
    <t>Aktuella val:</t>
  </si>
  <si>
    <t>År: 2019</t>
  </si>
  <si>
    <t>Koll mot Tabell</t>
  </si>
  <si>
    <t>Apotek_ARBETKOD</t>
  </si>
  <si>
    <t>Arbetsplats</t>
  </si>
  <si>
    <t>0806027</t>
  </si>
  <si>
    <t>Torsås Tandläkarcenter</t>
  </si>
  <si>
    <t>08050113</t>
  </si>
  <si>
    <t>Tandläkare Niclas Waldemahr</t>
  </si>
  <si>
    <t>0805105150512</t>
  </si>
  <si>
    <t>Tandläkare Katarzyna Machaj</t>
  </si>
  <si>
    <t>År: 2020</t>
  </si>
  <si>
    <t>Koll mot tabell</t>
  </si>
  <si>
    <t>0803320</t>
  </si>
  <si>
    <t>Tjust Medical</t>
  </si>
  <si>
    <t>0806025</t>
  </si>
  <si>
    <t>Tjust Rehab AB</t>
  </si>
  <si>
    <t>0806029</t>
  </si>
  <si>
    <t>Tandläkare vid Torget i Vimmerby AB</t>
  </si>
  <si>
    <t>0806030</t>
  </si>
  <si>
    <t>PTJ Dental Nybro</t>
  </si>
  <si>
    <t>0806032</t>
  </si>
  <si>
    <t>MyDentist</t>
  </si>
  <si>
    <t>0851700</t>
  </si>
  <si>
    <t>Spec.tandv. klinisk LSK</t>
  </si>
  <si>
    <t>0853088</t>
  </si>
  <si>
    <t>Folktandvårdens jour i Västervik</t>
  </si>
  <si>
    <t>Centrumtandläkarna i Nybro</t>
  </si>
  <si>
    <t>Total</t>
  </si>
  <si>
    <t>År: 2021</t>
  </si>
  <si>
    <t>0806033</t>
  </si>
  <si>
    <t>Fredrik Stenmark</t>
  </si>
  <si>
    <t>0806034</t>
  </si>
  <si>
    <t>Dentalgruppen</t>
  </si>
  <si>
    <t>0851680</t>
  </si>
  <si>
    <t>Spec.tandv. oral pr. Västervik</t>
  </si>
  <si>
    <t>År: 2022</t>
  </si>
  <si>
    <t>År</t>
  </si>
  <si>
    <t>0806035</t>
  </si>
  <si>
    <t>Nybro Tandvårdskliniken Friska Tänd</t>
  </si>
  <si>
    <t>0843218</t>
  </si>
  <si>
    <t>Barnhälsovården, Kalmar</t>
  </si>
  <si>
    <t>0851280</t>
  </si>
  <si>
    <t>Spec.tandv. endodonti, Västerv</t>
  </si>
  <si>
    <t>089603002</t>
  </si>
  <si>
    <t>Avonova Hälsa AB</t>
  </si>
  <si>
    <t>År: 2023</t>
  </si>
  <si>
    <t>Renata Johansson</t>
  </si>
  <si>
    <t>0806028</t>
  </si>
  <si>
    <t>Västerviks-TRUTEN</t>
  </si>
  <si>
    <t>0806036</t>
  </si>
  <si>
    <t>SS Medica</t>
  </si>
  <si>
    <t>0843660</t>
  </si>
  <si>
    <t>Alkoholpoliklinik Oskarshamn</t>
  </si>
  <si>
    <t>0896034</t>
  </si>
  <si>
    <t>Kommunal distriktsvård</t>
  </si>
  <si>
    <t>År: 2024</t>
  </si>
  <si>
    <t>Arbpl 20 i topp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</si>
</sst>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Verdana"/>
      <family val="2"/>
    </font>
    <font>
      <sz val="10"/>
      <color indexed="63"/>
      <name val="Verdana"/>
      <family val="2"/>
    </font>
    <font>
      <sz val="9"/>
      <color indexed="8"/>
      <name val="Arial"/>
      <family val="2"/>
    </font>
    <font>
      <sz val="8"/>
      <name val="Arial"/>
      <family val="2"/>
    </font>
    <font>
      <sz val="9"/>
      <color rgb="FF363636"/>
      <name val="Arial"/>
      <family val="2"/>
    </font>
    <font>
      <b/>
      <sz val="10"/>
      <color rgb="FF363636"/>
      <name val="Verdana"/>
      <family val="2"/>
    </font>
    <font>
      <sz val="10"/>
      <color rgb="FF363636"/>
      <name val="Verdana"/>
      <family val="2"/>
    </font>
    <font>
      <sz val="9"/>
      <color rgb="FF000000"/>
      <name val="Arial"/>
      <family val="2"/>
    </font>
    <font>
      <b/>
      <sz val="9"/>
      <color rgb="FF363636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1">
    <border>
      <left/>
      <right/>
      <top/>
      <bottom/>
      <diagonal/>
    </border>
    <border>
      <left style="thin">
        <color indexed="42"/>
      </left>
      <right style="thin">
        <color indexed="42"/>
      </right>
      <top style="medium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DCDCDC"/>
      </left>
      <right style="thin">
        <color rgb="FFDCDCDC"/>
      </right>
      <top style="medium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  <border>
      <left/>
      <right/>
      <top style="thin">
        <color rgb="FFDCDCDC"/>
      </top>
      <bottom style="thin">
        <color rgb="FFDCDCDC"/>
      </bottom>
      <diagonal/>
    </border>
    <border>
      <left style="medium">
        <color rgb="FFDCDCDC"/>
      </left>
      <right style="thin">
        <color rgb="FFDCDCDC"/>
      </right>
      <top style="thin">
        <color rgb="FFDCDCDC"/>
      </top>
      <bottom style="medium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/>
    <xf numFmtId="0" fontId="7" fillId="4" borderId="4" xfId="0" applyFont="1" applyFill="1" applyBorder="1" applyAlignment="1">
      <alignment horizontal="left" vertical="center"/>
    </xf>
    <xf numFmtId="0" fontId="0" fillId="0" borderId="0" xfId="0" applyAlignment="1"/>
    <xf numFmtId="0" fontId="7" fillId="4" borderId="4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left" vertical="center"/>
    </xf>
    <xf numFmtId="0" fontId="1" fillId="0" borderId="0" xfId="0" applyFont="1" applyAlignment="1"/>
    <xf numFmtId="0" fontId="7" fillId="4" borderId="4" xfId="0" applyFont="1" applyFill="1" applyBorder="1" applyAlignment="1">
      <alignment horizontal="right" vertical="center"/>
    </xf>
    <xf numFmtId="0" fontId="2" fillId="0" borderId="0" xfId="0" quotePrefix="1" applyFont="1" applyAlignment="1"/>
    <xf numFmtId="0" fontId="2" fillId="0" borderId="0" xfId="0" applyFont="1" applyAlignment="1"/>
    <xf numFmtId="0" fontId="2" fillId="0" borderId="0" xfId="0" quotePrefix="1" applyFont="1"/>
    <xf numFmtId="49" fontId="3" fillId="2" borderId="1" xfId="0" applyNumberFormat="1" applyFont="1" applyFill="1" applyBorder="1"/>
    <xf numFmtId="164" fontId="4" fillId="3" borderId="2" xfId="0" applyNumberFormat="1" applyFont="1" applyFill="1" applyBorder="1"/>
    <xf numFmtId="49" fontId="4" fillId="3" borderId="2" xfId="0" applyNumberFormat="1" applyFont="1" applyFill="1" applyBorder="1"/>
    <xf numFmtId="49" fontId="4" fillId="3" borderId="3" xfId="0" applyNumberFormat="1" applyFont="1" applyFill="1" applyBorder="1"/>
    <xf numFmtId="3" fontId="4" fillId="3" borderId="2" xfId="0" applyNumberFormat="1" applyFont="1" applyFill="1" applyBorder="1"/>
    <xf numFmtId="0" fontId="5" fillId="3" borderId="0" xfId="0" applyFont="1" applyFill="1"/>
    <xf numFmtId="49" fontId="5" fillId="3" borderId="0" xfId="0" applyNumberFormat="1" applyFont="1" applyFill="1"/>
    <xf numFmtId="0" fontId="8" fillId="5" borderId="5" xfId="0" applyFont="1" applyFill="1" applyBorder="1" applyAlignment="1">
      <alignment horizontal="left" vertical="center"/>
    </xf>
    <xf numFmtId="164" fontId="9" fillId="4" borderId="6" xfId="0" applyNumberFormat="1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3" fontId="9" fillId="4" borderId="6" xfId="0" applyNumberFormat="1" applyFont="1" applyFill="1" applyBorder="1" applyAlignment="1">
      <alignment horizontal="right" vertical="center"/>
    </xf>
    <xf numFmtId="0" fontId="10" fillId="4" borderId="0" xfId="0" applyFont="1" applyFill="1" applyAlignment="1">
      <alignment horizontal="left" vertical="top"/>
    </xf>
    <xf numFmtId="3" fontId="0" fillId="0" borderId="0" xfId="0" applyNumberFormat="1"/>
    <xf numFmtId="3" fontId="5" fillId="3" borderId="0" xfId="0" applyNumberFormat="1" applyFont="1" applyFill="1"/>
    <xf numFmtId="0" fontId="9" fillId="4" borderId="6" xfId="0" quotePrefix="1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164" fontId="7" fillId="4" borderId="6" xfId="0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3" fontId="7" fillId="4" borderId="6" xfId="0" applyNumberFormat="1" applyFont="1" applyFill="1" applyBorder="1" applyAlignment="1">
      <alignment horizontal="right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3" fontId="12" fillId="5" borderId="6" xfId="0" applyNumberFormat="1" applyFont="1" applyFill="1" applyBorder="1" applyAlignment="1">
      <alignment horizontal="right" vertical="center"/>
    </xf>
    <xf numFmtId="0" fontId="11" fillId="5" borderId="9" xfId="0" applyFont="1" applyFill="1" applyBorder="1" applyAlignment="1">
      <alignment horizontal="left" vertical="center"/>
    </xf>
    <xf numFmtId="164" fontId="7" fillId="4" borderId="10" xfId="0" applyNumberFormat="1" applyFont="1" applyFill="1" applyBorder="1" applyAlignment="1">
      <alignment horizontal="left" vertical="center"/>
    </xf>
    <xf numFmtId="164" fontId="12" fillId="5" borderId="10" xfId="0" applyNumberFormat="1" applyFont="1" applyFill="1" applyBorder="1" applyAlignment="1">
      <alignment horizontal="left" vertical="center"/>
    </xf>
    <xf numFmtId="0" fontId="1" fillId="0" borderId="0" xfId="0" quotePrefix="1" applyFont="1" applyAlignment="1">
      <alignment horizontal="left"/>
    </xf>
    <xf numFmtId="0" fontId="1" fillId="0" borderId="0" xfId="0" quotePrefix="1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tyles" Target="styles.xml"/><Relationship Id="rId2" Type="http://schemas.openxmlformats.org/officeDocument/2006/relationships/worksheet" Target="worksheets/sheet1.xml"/><Relationship Id="rId16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Antal recept per arbplats exkl HV</a:t>
            </a:r>
            <a:endParaRPr lang="sv-SE"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(de 20 arbetsplatser m högst antal recept 2024)</a:t>
            </a:r>
          </a:p>
        </c:rich>
      </c:tx>
      <c:layout>
        <c:manualLayout>
          <c:xMode val="edge"/>
          <c:yMode val="edge"/>
          <c:x val="0.27584951975142957"/>
          <c:y val="3.56288408891489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81334830863005E-2"/>
          <c:y val="3.1666095467530742E-2"/>
          <c:w val="0.86456429599097884"/>
          <c:h val="0.73067777014167989"/>
        </c:manualLayout>
      </c:layout>
      <c:barChart>
        <c:barDir val="col"/>
        <c:grouping val="clustered"/>
        <c:varyColors val="0"/>
        <c:ser>
          <c:idx val="1"/>
          <c:order val="0"/>
          <c:tx>
            <c:v>2009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Tabell!$C$4:$C$23</c:f>
              <c:numCache>
                <c:formatCode>General</c:formatCode>
                <c:ptCount val="20"/>
                <c:pt idx="0">
                  <c:v>1190</c:v>
                </c:pt>
                <c:pt idx="1">
                  <c:v>2242</c:v>
                </c:pt>
                <c:pt idx="2">
                  <c:v>1925</c:v>
                </c:pt>
                <c:pt idx="3">
                  <c:v>1427</c:v>
                </c:pt>
                <c:pt idx="5">
                  <c:v>1149</c:v>
                </c:pt>
                <c:pt idx="6">
                  <c:v>15</c:v>
                </c:pt>
                <c:pt idx="7">
                  <c:v>726</c:v>
                </c:pt>
                <c:pt idx="8">
                  <c:v>714</c:v>
                </c:pt>
                <c:pt idx="9">
                  <c:v>800</c:v>
                </c:pt>
                <c:pt idx="10">
                  <c:v>634</c:v>
                </c:pt>
                <c:pt idx="12">
                  <c:v>515</c:v>
                </c:pt>
                <c:pt idx="14">
                  <c:v>938</c:v>
                </c:pt>
                <c:pt idx="15">
                  <c:v>257</c:v>
                </c:pt>
                <c:pt idx="16">
                  <c:v>405</c:v>
                </c:pt>
                <c:pt idx="18">
                  <c:v>468</c:v>
                </c:pt>
                <c:pt idx="19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B-4E23-98E8-8A4711D9C8AA}"/>
            </c:ext>
          </c:extLst>
        </c:ser>
        <c:ser>
          <c:idx val="2"/>
          <c:order val="1"/>
          <c:tx>
            <c:v>2010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Tabell!$D$4:$D$23</c:f>
              <c:numCache>
                <c:formatCode>General</c:formatCode>
                <c:ptCount val="20"/>
                <c:pt idx="0">
                  <c:v>1212</c:v>
                </c:pt>
                <c:pt idx="1">
                  <c:v>2184</c:v>
                </c:pt>
                <c:pt idx="2">
                  <c:v>1980</c:v>
                </c:pt>
                <c:pt idx="3">
                  <c:v>1614</c:v>
                </c:pt>
                <c:pt idx="5">
                  <c:v>1072</c:v>
                </c:pt>
                <c:pt idx="6">
                  <c:v>12</c:v>
                </c:pt>
                <c:pt idx="7">
                  <c:v>729</c:v>
                </c:pt>
                <c:pt idx="8">
                  <c:v>657</c:v>
                </c:pt>
                <c:pt idx="9">
                  <c:v>907</c:v>
                </c:pt>
                <c:pt idx="10">
                  <c:v>678</c:v>
                </c:pt>
                <c:pt idx="12">
                  <c:v>536</c:v>
                </c:pt>
                <c:pt idx="14">
                  <c:v>796</c:v>
                </c:pt>
                <c:pt idx="15">
                  <c:v>194</c:v>
                </c:pt>
                <c:pt idx="16">
                  <c:v>456</c:v>
                </c:pt>
                <c:pt idx="18">
                  <c:v>449</c:v>
                </c:pt>
                <c:pt idx="19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7B-4E23-98E8-8A4711D9C8AA}"/>
            </c:ext>
          </c:extLst>
        </c:ser>
        <c:ser>
          <c:idx val="3"/>
          <c:order val="2"/>
          <c:tx>
            <c:v>2011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Tabell!$E$4:$E$23</c:f>
              <c:numCache>
                <c:formatCode>General</c:formatCode>
                <c:ptCount val="20"/>
                <c:pt idx="0">
                  <c:v>1392</c:v>
                </c:pt>
                <c:pt idx="1">
                  <c:v>2239</c:v>
                </c:pt>
                <c:pt idx="2">
                  <c:v>1938</c:v>
                </c:pt>
                <c:pt idx="3">
                  <c:v>1578</c:v>
                </c:pt>
                <c:pt idx="5">
                  <c:v>1068</c:v>
                </c:pt>
                <c:pt idx="6">
                  <c:v>6</c:v>
                </c:pt>
                <c:pt idx="7">
                  <c:v>772</c:v>
                </c:pt>
                <c:pt idx="8">
                  <c:v>623</c:v>
                </c:pt>
                <c:pt idx="9">
                  <c:v>832</c:v>
                </c:pt>
                <c:pt idx="10">
                  <c:v>831</c:v>
                </c:pt>
                <c:pt idx="12">
                  <c:v>549</c:v>
                </c:pt>
                <c:pt idx="14">
                  <c:v>855</c:v>
                </c:pt>
                <c:pt idx="15">
                  <c:v>200</c:v>
                </c:pt>
                <c:pt idx="16">
                  <c:v>520</c:v>
                </c:pt>
                <c:pt idx="18">
                  <c:v>394</c:v>
                </c:pt>
                <c:pt idx="19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B-4E23-98E8-8A4711D9C8AA}"/>
            </c:ext>
          </c:extLst>
        </c:ser>
        <c:ser>
          <c:idx val="4"/>
          <c:order val="3"/>
          <c:tx>
            <c:v>2012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Tabell!$F$4:$F$23</c:f>
              <c:numCache>
                <c:formatCode>General</c:formatCode>
                <c:ptCount val="20"/>
                <c:pt idx="0">
                  <c:v>1503</c:v>
                </c:pt>
                <c:pt idx="1">
                  <c:v>2216</c:v>
                </c:pt>
                <c:pt idx="2">
                  <c:v>1798</c:v>
                </c:pt>
                <c:pt idx="3">
                  <c:v>1544</c:v>
                </c:pt>
                <c:pt idx="5">
                  <c:v>1086</c:v>
                </c:pt>
                <c:pt idx="6">
                  <c:v>28</c:v>
                </c:pt>
                <c:pt idx="7">
                  <c:v>676</c:v>
                </c:pt>
                <c:pt idx="8">
                  <c:v>688</c:v>
                </c:pt>
                <c:pt idx="9">
                  <c:v>894</c:v>
                </c:pt>
                <c:pt idx="10">
                  <c:v>768</c:v>
                </c:pt>
                <c:pt idx="12">
                  <c:v>522</c:v>
                </c:pt>
                <c:pt idx="14">
                  <c:v>763</c:v>
                </c:pt>
                <c:pt idx="15">
                  <c:v>211</c:v>
                </c:pt>
                <c:pt idx="16">
                  <c:v>460</c:v>
                </c:pt>
                <c:pt idx="18">
                  <c:v>457</c:v>
                </c:pt>
                <c:pt idx="19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7B-4E23-98E8-8A4711D9C8AA}"/>
            </c:ext>
          </c:extLst>
        </c:ser>
        <c:ser>
          <c:idx val="5"/>
          <c:order val="4"/>
          <c:tx>
            <c:v>2013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Tabell!$G$4:$G$23</c:f>
              <c:numCache>
                <c:formatCode>General</c:formatCode>
                <c:ptCount val="20"/>
                <c:pt idx="0">
                  <c:v>1498</c:v>
                </c:pt>
                <c:pt idx="1">
                  <c:v>2403</c:v>
                </c:pt>
                <c:pt idx="2">
                  <c:v>2006</c:v>
                </c:pt>
                <c:pt idx="3">
                  <c:v>1445</c:v>
                </c:pt>
                <c:pt idx="5">
                  <c:v>1064</c:v>
                </c:pt>
                <c:pt idx="6">
                  <c:v>1002</c:v>
                </c:pt>
                <c:pt idx="7">
                  <c:v>846</c:v>
                </c:pt>
                <c:pt idx="8">
                  <c:v>597</c:v>
                </c:pt>
                <c:pt idx="9">
                  <c:v>848</c:v>
                </c:pt>
                <c:pt idx="10">
                  <c:v>730</c:v>
                </c:pt>
                <c:pt idx="12">
                  <c:v>522</c:v>
                </c:pt>
                <c:pt idx="14">
                  <c:v>609</c:v>
                </c:pt>
                <c:pt idx="15">
                  <c:v>200</c:v>
                </c:pt>
                <c:pt idx="16">
                  <c:v>406</c:v>
                </c:pt>
                <c:pt idx="18">
                  <c:v>392</c:v>
                </c:pt>
                <c:pt idx="19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7B-4E23-98E8-8A4711D9C8AA}"/>
            </c:ext>
          </c:extLst>
        </c:ser>
        <c:ser>
          <c:idx val="6"/>
          <c:order val="5"/>
          <c:tx>
            <c:v>2014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Tabell!$H$4:$H$23</c:f>
              <c:numCache>
                <c:formatCode>General</c:formatCode>
                <c:ptCount val="20"/>
                <c:pt idx="0">
                  <c:v>1694</c:v>
                </c:pt>
                <c:pt idx="1">
                  <c:v>2375</c:v>
                </c:pt>
                <c:pt idx="2">
                  <c:v>1985</c:v>
                </c:pt>
                <c:pt idx="3">
                  <c:v>1495</c:v>
                </c:pt>
                <c:pt idx="5">
                  <c:v>1070</c:v>
                </c:pt>
                <c:pt idx="6">
                  <c:v>1437</c:v>
                </c:pt>
                <c:pt idx="7">
                  <c:v>807</c:v>
                </c:pt>
                <c:pt idx="8">
                  <c:v>572</c:v>
                </c:pt>
                <c:pt idx="9">
                  <c:v>920</c:v>
                </c:pt>
                <c:pt idx="10">
                  <c:v>635</c:v>
                </c:pt>
                <c:pt idx="12">
                  <c:v>627</c:v>
                </c:pt>
                <c:pt idx="14">
                  <c:v>576</c:v>
                </c:pt>
                <c:pt idx="15">
                  <c:v>276</c:v>
                </c:pt>
                <c:pt idx="16">
                  <c:v>399</c:v>
                </c:pt>
                <c:pt idx="18">
                  <c:v>454</c:v>
                </c:pt>
                <c:pt idx="19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7B-4E23-98E8-8A4711D9C8AA}"/>
            </c:ext>
          </c:extLst>
        </c:ser>
        <c:ser>
          <c:idx val="7"/>
          <c:order val="6"/>
          <c:tx>
            <c:v>2015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Tabell!$I$4:$I$23</c:f>
              <c:numCache>
                <c:formatCode>General</c:formatCode>
                <c:ptCount val="20"/>
                <c:pt idx="0">
                  <c:v>1809</c:v>
                </c:pt>
                <c:pt idx="1">
                  <c:v>2608</c:v>
                </c:pt>
                <c:pt idx="2">
                  <c:v>2009</c:v>
                </c:pt>
                <c:pt idx="3">
                  <c:v>1512</c:v>
                </c:pt>
                <c:pt idx="5">
                  <c:v>1150</c:v>
                </c:pt>
                <c:pt idx="6">
                  <c:v>1713</c:v>
                </c:pt>
                <c:pt idx="7">
                  <c:v>897</c:v>
                </c:pt>
                <c:pt idx="8">
                  <c:v>609</c:v>
                </c:pt>
                <c:pt idx="9">
                  <c:v>1069</c:v>
                </c:pt>
                <c:pt idx="10">
                  <c:v>713</c:v>
                </c:pt>
                <c:pt idx="12">
                  <c:v>585</c:v>
                </c:pt>
                <c:pt idx="14">
                  <c:v>625</c:v>
                </c:pt>
                <c:pt idx="15">
                  <c:v>256</c:v>
                </c:pt>
                <c:pt idx="16">
                  <c:v>431</c:v>
                </c:pt>
                <c:pt idx="18">
                  <c:v>433</c:v>
                </c:pt>
                <c:pt idx="19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B-4E23-98E8-8A4711D9C8AA}"/>
            </c:ext>
          </c:extLst>
        </c:ser>
        <c:ser>
          <c:idx val="8"/>
          <c:order val="7"/>
          <c:tx>
            <c:v>2016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Tabell!$J$4:$J$23</c:f>
              <c:numCache>
                <c:formatCode>General</c:formatCode>
                <c:ptCount val="20"/>
                <c:pt idx="0">
                  <c:v>1778</c:v>
                </c:pt>
                <c:pt idx="1">
                  <c:v>2707</c:v>
                </c:pt>
                <c:pt idx="2">
                  <c:v>2060</c:v>
                </c:pt>
                <c:pt idx="3">
                  <c:v>1472</c:v>
                </c:pt>
                <c:pt idx="5">
                  <c:v>1047</c:v>
                </c:pt>
                <c:pt idx="6">
                  <c:v>1535</c:v>
                </c:pt>
                <c:pt idx="7">
                  <c:v>1007</c:v>
                </c:pt>
                <c:pt idx="8">
                  <c:v>611</c:v>
                </c:pt>
                <c:pt idx="9">
                  <c:v>1049</c:v>
                </c:pt>
                <c:pt idx="10">
                  <c:v>687</c:v>
                </c:pt>
                <c:pt idx="12">
                  <c:v>603</c:v>
                </c:pt>
                <c:pt idx="14">
                  <c:v>563</c:v>
                </c:pt>
                <c:pt idx="15">
                  <c:v>296</c:v>
                </c:pt>
                <c:pt idx="16">
                  <c:v>482</c:v>
                </c:pt>
                <c:pt idx="18">
                  <c:v>431</c:v>
                </c:pt>
                <c:pt idx="19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7B-4E23-98E8-8A4711D9C8AA}"/>
            </c:ext>
          </c:extLst>
        </c:ser>
        <c:ser>
          <c:idx val="9"/>
          <c:order val="8"/>
          <c:tx>
            <c:v>2017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Tabell!$K$4:$K$23</c:f>
              <c:numCache>
                <c:formatCode>General</c:formatCode>
                <c:ptCount val="20"/>
                <c:pt idx="0">
                  <c:v>1954</c:v>
                </c:pt>
                <c:pt idx="1">
                  <c:v>2485</c:v>
                </c:pt>
                <c:pt idx="2">
                  <c:v>2039</c:v>
                </c:pt>
                <c:pt idx="3">
                  <c:v>1545</c:v>
                </c:pt>
                <c:pt idx="5">
                  <c:v>1031</c:v>
                </c:pt>
                <c:pt idx="6">
                  <c:v>1500</c:v>
                </c:pt>
                <c:pt idx="7">
                  <c:v>1007</c:v>
                </c:pt>
                <c:pt idx="8">
                  <c:v>757</c:v>
                </c:pt>
                <c:pt idx="9">
                  <c:v>1093</c:v>
                </c:pt>
                <c:pt idx="10">
                  <c:v>754</c:v>
                </c:pt>
                <c:pt idx="12">
                  <c:v>595</c:v>
                </c:pt>
                <c:pt idx="14">
                  <c:v>468</c:v>
                </c:pt>
                <c:pt idx="15">
                  <c:v>284</c:v>
                </c:pt>
                <c:pt idx="16">
                  <c:v>367</c:v>
                </c:pt>
                <c:pt idx="18">
                  <c:v>413</c:v>
                </c:pt>
                <c:pt idx="19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7B-4E23-98E8-8A4711D9C8AA}"/>
            </c:ext>
          </c:extLst>
        </c:ser>
        <c:ser>
          <c:idx val="10"/>
          <c:order val="9"/>
          <c:tx>
            <c:v>2018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Tabell!$L$4:$L$23</c:f>
              <c:numCache>
                <c:formatCode>General</c:formatCode>
                <c:ptCount val="20"/>
                <c:pt idx="0">
                  <c:v>2012</c:v>
                </c:pt>
                <c:pt idx="1">
                  <c:v>2367</c:v>
                </c:pt>
                <c:pt idx="2">
                  <c:v>1849</c:v>
                </c:pt>
                <c:pt idx="3">
                  <c:v>1489</c:v>
                </c:pt>
                <c:pt idx="5">
                  <c:v>1145</c:v>
                </c:pt>
                <c:pt idx="6">
                  <c:v>1477</c:v>
                </c:pt>
                <c:pt idx="7">
                  <c:v>1004</c:v>
                </c:pt>
                <c:pt idx="8">
                  <c:v>873</c:v>
                </c:pt>
                <c:pt idx="9">
                  <c:v>1110</c:v>
                </c:pt>
                <c:pt idx="10">
                  <c:v>787</c:v>
                </c:pt>
                <c:pt idx="12">
                  <c:v>590</c:v>
                </c:pt>
                <c:pt idx="14">
                  <c:v>432</c:v>
                </c:pt>
                <c:pt idx="15">
                  <c:v>365</c:v>
                </c:pt>
                <c:pt idx="16">
                  <c:v>322</c:v>
                </c:pt>
                <c:pt idx="18">
                  <c:v>404</c:v>
                </c:pt>
                <c:pt idx="19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7B-4E23-98E8-8A4711D9C8AA}"/>
            </c:ext>
          </c:extLst>
        </c:ser>
        <c:ser>
          <c:idx val="11"/>
          <c:order val="10"/>
          <c:tx>
            <c:v>2019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Tabell!$M$4:$M$23</c:f>
              <c:numCache>
                <c:formatCode>General</c:formatCode>
                <c:ptCount val="20"/>
                <c:pt idx="0">
                  <c:v>2387</c:v>
                </c:pt>
                <c:pt idx="1">
                  <c:v>2549</c:v>
                </c:pt>
                <c:pt idx="2">
                  <c:v>1795</c:v>
                </c:pt>
                <c:pt idx="3">
                  <c:v>1435</c:v>
                </c:pt>
                <c:pt idx="5">
                  <c:v>1171</c:v>
                </c:pt>
                <c:pt idx="6">
                  <c:v>1136</c:v>
                </c:pt>
                <c:pt idx="7">
                  <c:v>1039</c:v>
                </c:pt>
                <c:pt idx="8">
                  <c:v>822</c:v>
                </c:pt>
                <c:pt idx="9">
                  <c:v>1108</c:v>
                </c:pt>
                <c:pt idx="10">
                  <c:v>765</c:v>
                </c:pt>
                <c:pt idx="12">
                  <c:v>596</c:v>
                </c:pt>
                <c:pt idx="14">
                  <c:v>350</c:v>
                </c:pt>
                <c:pt idx="15">
                  <c:v>418</c:v>
                </c:pt>
                <c:pt idx="16">
                  <c:v>386</c:v>
                </c:pt>
                <c:pt idx="18">
                  <c:v>412</c:v>
                </c:pt>
                <c:pt idx="19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7B-4E23-98E8-8A4711D9C8AA}"/>
            </c:ext>
          </c:extLst>
        </c:ser>
        <c:ser>
          <c:idx val="12"/>
          <c:order val="11"/>
          <c:tx>
            <c:v>2020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Tabell!$N$4:$N$23</c:f>
              <c:numCache>
                <c:formatCode>General</c:formatCode>
                <c:ptCount val="20"/>
                <c:pt idx="0">
                  <c:v>2227</c:v>
                </c:pt>
                <c:pt idx="1">
                  <c:v>2481</c:v>
                </c:pt>
                <c:pt idx="2">
                  <c:v>1780</c:v>
                </c:pt>
                <c:pt idx="3">
                  <c:v>1402</c:v>
                </c:pt>
                <c:pt idx="5">
                  <c:v>779</c:v>
                </c:pt>
                <c:pt idx="6">
                  <c:v>842</c:v>
                </c:pt>
                <c:pt idx="7">
                  <c:v>802</c:v>
                </c:pt>
                <c:pt idx="8">
                  <c:v>704</c:v>
                </c:pt>
                <c:pt idx="9">
                  <c:v>811</c:v>
                </c:pt>
                <c:pt idx="10">
                  <c:v>489</c:v>
                </c:pt>
                <c:pt idx="12">
                  <c:v>545</c:v>
                </c:pt>
                <c:pt idx="14">
                  <c:v>368</c:v>
                </c:pt>
                <c:pt idx="15">
                  <c:v>311</c:v>
                </c:pt>
                <c:pt idx="16">
                  <c:v>264</c:v>
                </c:pt>
                <c:pt idx="18">
                  <c:v>347</c:v>
                </c:pt>
                <c:pt idx="19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7B-4E23-98E8-8A4711D9C8AA}"/>
            </c:ext>
          </c:extLst>
        </c:ser>
        <c:ser>
          <c:idx val="13"/>
          <c:order val="12"/>
          <c:tx>
            <c:v>2021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Tabell!$O$4:$O$23</c:f>
              <c:numCache>
                <c:formatCode>General</c:formatCode>
                <c:ptCount val="20"/>
                <c:pt idx="0">
                  <c:v>2325</c:v>
                </c:pt>
                <c:pt idx="1">
                  <c:v>2508</c:v>
                </c:pt>
                <c:pt idx="2">
                  <c:v>1909</c:v>
                </c:pt>
                <c:pt idx="3">
                  <c:v>1383</c:v>
                </c:pt>
                <c:pt idx="5">
                  <c:v>608</c:v>
                </c:pt>
                <c:pt idx="6">
                  <c:v>989</c:v>
                </c:pt>
                <c:pt idx="7">
                  <c:v>782</c:v>
                </c:pt>
                <c:pt idx="8">
                  <c:v>984</c:v>
                </c:pt>
                <c:pt idx="9">
                  <c:v>796</c:v>
                </c:pt>
                <c:pt idx="10">
                  <c:v>465</c:v>
                </c:pt>
                <c:pt idx="12">
                  <c:v>569</c:v>
                </c:pt>
                <c:pt idx="14">
                  <c:v>476</c:v>
                </c:pt>
                <c:pt idx="15">
                  <c:v>371</c:v>
                </c:pt>
                <c:pt idx="16">
                  <c:v>365</c:v>
                </c:pt>
                <c:pt idx="18">
                  <c:v>359</c:v>
                </c:pt>
                <c:pt idx="19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7B-4E23-98E8-8A4711D9C8AA}"/>
            </c:ext>
          </c:extLst>
        </c:ser>
        <c:ser>
          <c:idx val="14"/>
          <c:order val="13"/>
          <c:tx>
            <c:v>2022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Tabell!$P$4:$P$23</c:f>
              <c:numCache>
                <c:formatCode>General</c:formatCode>
                <c:ptCount val="20"/>
                <c:pt idx="0">
                  <c:v>2475</c:v>
                </c:pt>
                <c:pt idx="1">
                  <c:v>2564</c:v>
                </c:pt>
                <c:pt idx="2">
                  <c:v>2052</c:v>
                </c:pt>
                <c:pt idx="3">
                  <c:v>1471</c:v>
                </c:pt>
                <c:pt idx="5">
                  <c:v>950</c:v>
                </c:pt>
                <c:pt idx="6">
                  <c:v>1304</c:v>
                </c:pt>
                <c:pt idx="7">
                  <c:v>948</c:v>
                </c:pt>
                <c:pt idx="8">
                  <c:v>902</c:v>
                </c:pt>
                <c:pt idx="9">
                  <c:v>972</c:v>
                </c:pt>
                <c:pt idx="10">
                  <c:v>618</c:v>
                </c:pt>
                <c:pt idx="12">
                  <c:v>603</c:v>
                </c:pt>
                <c:pt idx="14">
                  <c:v>516</c:v>
                </c:pt>
                <c:pt idx="15">
                  <c:v>435</c:v>
                </c:pt>
                <c:pt idx="16">
                  <c:v>320</c:v>
                </c:pt>
                <c:pt idx="18">
                  <c:v>391</c:v>
                </c:pt>
                <c:pt idx="19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B-4E23-98E8-8A4711D9C8AA}"/>
            </c:ext>
          </c:extLst>
        </c:ser>
        <c:ser>
          <c:idx val="0"/>
          <c:order val="14"/>
          <c:tx>
            <c:v>2023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Tabell!$Q$4:$Q$23</c:f>
              <c:numCache>
                <c:formatCode>General</c:formatCode>
                <c:ptCount val="20"/>
                <c:pt idx="0">
                  <c:v>2402</c:v>
                </c:pt>
                <c:pt idx="1">
                  <c:v>2486</c:v>
                </c:pt>
                <c:pt idx="2">
                  <c:v>2102</c:v>
                </c:pt>
                <c:pt idx="3">
                  <c:v>1705</c:v>
                </c:pt>
                <c:pt idx="4">
                  <c:v>1441</c:v>
                </c:pt>
                <c:pt idx="5">
                  <c:v>1211</c:v>
                </c:pt>
                <c:pt idx="6">
                  <c:v>1398</c:v>
                </c:pt>
                <c:pt idx="7">
                  <c:v>1158</c:v>
                </c:pt>
                <c:pt idx="8">
                  <c:v>876</c:v>
                </c:pt>
                <c:pt idx="9">
                  <c:v>934</c:v>
                </c:pt>
                <c:pt idx="10">
                  <c:v>848</c:v>
                </c:pt>
                <c:pt idx="11">
                  <c:v>883</c:v>
                </c:pt>
                <c:pt idx="12">
                  <c:v>596</c:v>
                </c:pt>
                <c:pt idx="13">
                  <c:v>506</c:v>
                </c:pt>
                <c:pt idx="14">
                  <c:v>524</c:v>
                </c:pt>
                <c:pt idx="15">
                  <c:v>482</c:v>
                </c:pt>
                <c:pt idx="16">
                  <c:v>476</c:v>
                </c:pt>
                <c:pt idx="17">
                  <c:v>299</c:v>
                </c:pt>
                <c:pt idx="18">
                  <c:v>387</c:v>
                </c:pt>
                <c:pt idx="19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7B-4E23-98E8-8A4711D9C8AA}"/>
            </c:ext>
          </c:extLst>
        </c:ser>
        <c:ser>
          <c:idx val="15"/>
          <c:order val="15"/>
          <c:tx>
            <c:v>2024</c:v>
          </c:tx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Tabell!$R$4:$R$23</c:f>
              <c:numCache>
                <c:formatCode>General</c:formatCode>
                <c:ptCount val="20"/>
                <c:pt idx="0">
                  <c:v>2313</c:v>
                </c:pt>
                <c:pt idx="1">
                  <c:v>2186</c:v>
                </c:pt>
                <c:pt idx="2">
                  <c:v>2166</c:v>
                </c:pt>
                <c:pt idx="3">
                  <c:v>1708</c:v>
                </c:pt>
                <c:pt idx="4">
                  <c:v>1566</c:v>
                </c:pt>
                <c:pt idx="5">
                  <c:v>1334</c:v>
                </c:pt>
                <c:pt idx="6">
                  <c:v>1291</c:v>
                </c:pt>
                <c:pt idx="7">
                  <c:v>1206</c:v>
                </c:pt>
                <c:pt idx="8">
                  <c:v>836</c:v>
                </c:pt>
                <c:pt idx="9">
                  <c:v>811</c:v>
                </c:pt>
                <c:pt idx="10">
                  <c:v>657</c:v>
                </c:pt>
                <c:pt idx="11">
                  <c:v>640</c:v>
                </c:pt>
                <c:pt idx="12">
                  <c:v>622</c:v>
                </c:pt>
                <c:pt idx="13">
                  <c:v>524</c:v>
                </c:pt>
                <c:pt idx="14">
                  <c:v>515</c:v>
                </c:pt>
                <c:pt idx="15">
                  <c:v>394</c:v>
                </c:pt>
                <c:pt idx="16">
                  <c:v>385</c:v>
                </c:pt>
                <c:pt idx="17">
                  <c:v>351</c:v>
                </c:pt>
                <c:pt idx="18">
                  <c:v>350</c:v>
                </c:pt>
                <c:pt idx="19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D7B-4E23-98E8-8A4711D9C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544592"/>
        <c:axId val="1"/>
      </c:barChart>
      <c:catAx>
        <c:axId val="113354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13354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797870445780764"/>
          <c:y val="1.4417581723294905E-2"/>
          <c:w val="5.1256053727171014E-2"/>
          <c:h val="0.60853554139230326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Antal recept per arbplats exkl HV</a:t>
            </a:r>
            <a:endParaRPr lang="sv-SE"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  <a:p>
            <a:pPr>
              <a:defRPr/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(de 20 arbetsplatser m högst antal recept 2024)</a:t>
            </a:r>
          </a:p>
          <a:p>
            <a:pPr>
              <a:defRPr/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6114441265133633E-2"/>
          <c:y val="0.15980490532913477"/>
          <c:w val="0.85016376931663384"/>
          <c:h val="0.60765441523665409"/>
        </c:manualLayout>
      </c:layout>
      <c:barChart>
        <c:barDir val="col"/>
        <c:grouping val="clustered"/>
        <c:varyColors val="0"/>
        <c:ser>
          <c:idx val="11"/>
          <c:order val="11"/>
          <c:tx>
            <c:v>2020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Tabell!$N$4:$N$23</c:f>
              <c:numCache>
                <c:formatCode>General</c:formatCode>
                <c:ptCount val="20"/>
                <c:pt idx="0">
                  <c:v>2227</c:v>
                </c:pt>
                <c:pt idx="1">
                  <c:v>2481</c:v>
                </c:pt>
                <c:pt idx="2">
                  <c:v>1780</c:v>
                </c:pt>
                <c:pt idx="3">
                  <c:v>1402</c:v>
                </c:pt>
                <c:pt idx="5">
                  <c:v>779</c:v>
                </c:pt>
                <c:pt idx="6">
                  <c:v>842</c:v>
                </c:pt>
                <c:pt idx="7">
                  <c:v>802</c:v>
                </c:pt>
                <c:pt idx="8">
                  <c:v>704</c:v>
                </c:pt>
                <c:pt idx="9">
                  <c:v>811</c:v>
                </c:pt>
                <c:pt idx="10">
                  <c:v>489</c:v>
                </c:pt>
                <c:pt idx="12">
                  <c:v>545</c:v>
                </c:pt>
                <c:pt idx="14">
                  <c:v>368</c:v>
                </c:pt>
                <c:pt idx="15">
                  <c:v>311</c:v>
                </c:pt>
                <c:pt idx="16">
                  <c:v>264</c:v>
                </c:pt>
                <c:pt idx="18">
                  <c:v>347</c:v>
                </c:pt>
                <c:pt idx="19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C9E-40B4-9317-540884C29ED3}"/>
            </c:ext>
          </c:extLst>
        </c:ser>
        <c:ser>
          <c:idx val="12"/>
          <c:order val="12"/>
          <c:tx>
            <c:v>2021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Tabell!$O$4:$O$23</c:f>
              <c:numCache>
                <c:formatCode>General</c:formatCode>
                <c:ptCount val="20"/>
                <c:pt idx="0">
                  <c:v>2325</c:v>
                </c:pt>
                <c:pt idx="1">
                  <c:v>2508</c:v>
                </c:pt>
                <c:pt idx="2">
                  <c:v>1909</c:v>
                </c:pt>
                <c:pt idx="3">
                  <c:v>1383</c:v>
                </c:pt>
                <c:pt idx="5">
                  <c:v>608</c:v>
                </c:pt>
                <c:pt idx="6">
                  <c:v>989</c:v>
                </c:pt>
                <c:pt idx="7">
                  <c:v>782</c:v>
                </c:pt>
                <c:pt idx="8">
                  <c:v>984</c:v>
                </c:pt>
                <c:pt idx="9">
                  <c:v>796</c:v>
                </c:pt>
                <c:pt idx="10">
                  <c:v>465</c:v>
                </c:pt>
                <c:pt idx="12">
                  <c:v>569</c:v>
                </c:pt>
                <c:pt idx="14">
                  <c:v>476</c:v>
                </c:pt>
                <c:pt idx="15">
                  <c:v>371</c:v>
                </c:pt>
                <c:pt idx="16">
                  <c:v>365</c:v>
                </c:pt>
                <c:pt idx="18">
                  <c:v>359</c:v>
                </c:pt>
                <c:pt idx="19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9E-40B4-9317-540884C29ED3}"/>
            </c:ext>
          </c:extLst>
        </c:ser>
        <c:ser>
          <c:idx val="13"/>
          <c:order val="13"/>
          <c:tx>
            <c:v>2022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Tabell!$P$4:$P$23</c:f>
              <c:numCache>
                <c:formatCode>General</c:formatCode>
                <c:ptCount val="20"/>
                <c:pt idx="0">
                  <c:v>2475</c:v>
                </c:pt>
                <c:pt idx="1">
                  <c:v>2564</c:v>
                </c:pt>
                <c:pt idx="2">
                  <c:v>2052</c:v>
                </c:pt>
                <c:pt idx="3">
                  <c:v>1471</c:v>
                </c:pt>
                <c:pt idx="5">
                  <c:v>950</c:v>
                </c:pt>
                <c:pt idx="6">
                  <c:v>1304</c:v>
                </c:pt>
                <c:pt idx="7">
                  <c:v>948</c:v>
                </c:pt>
                <c:pt idx="8">
                  <c:v>902</c:v>
                </c:pt>
                <c:pt idx="9">
                  <c:v>972</c:v>
                </c:pt>
                <c:pt idx="10">
                  <c:v>618</c:v>
                </c:pt>
                <c:pt idx="12">
                  <c:v>603</c:v>
                </c:pt>
                <c:pt idx="14">
                  <c:v>516</c:v>
                </c:pt>
                <c:pt idx="15">
                  <c:v>435</c:v>
                </c:pt>
                <c:pt idx="16">
                  <c:v>320</c:v>
                </c:pt>
                <c:pt idx="18">
                  <c:v>391</c:v>
                </c:pt>
                <c:pt idx="19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C9E-40B4-9317-540884C29ED3}"/>
            </c:ext>
          </c:extLst>
        </c:ser>
        <c:ser>
          <c:idx val="14"/>
          <c:order val="14"/>
          <c:tx>
            <c:v>2023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Tabell!$Q$4:$Q$23</c:f>
              <c:numCache>
                <c:formatCode>General</c:formatCode>
                <c:ptCount val="20"/>
                <c:pt idx="0">
                  <c:v>2402</c:v>
                </c:pt>
                <c:pt idx="1">
                  <c:v>2486</c:v>
                </c:pt>
                <c:pt idx="2">
                  <c:v>2102</c:v>
                </c:pt>
                <c:pt idx="3">
                  <c:v>1705</c:v>
                </c:pt>
                <c:pt idx="4">
                  <c:v>1441</c:v>
                </c:pt>
                <c:pt idx="5">
                  <c:v>1211</c:v>
                </c:pt>
                <c:pt idx="6">
                  <c:v>1398</c:v>
                </c:pt>
                <c:pt idx="7">
                  <c:v>1158</c:v>
                </c:pt>
                <c:pt idx="8">
                  <c:v>876</c:v>
                </c:pt>
                <c:pt idx="9">
                  <c:v>934</c:v>
                </c:pt>
                <c:pt idx="10">
                  <c:v>848</c:v>
                </c:pt>
                <c:pt idx="11">
                  <c:v>883</c:v>
                </c:pt>
                <c:pt idx="12">
                  <c:v>596</c:v>
                </c:pt>
                <c:pt idx="13">
                  <c:v>506</c:v>
                </c:pt>
                <c:pt idx="14">
                  <c:v>524</c:v>
                </c:pt>
                <c:pt idx="15">
                  <c:v>482</c:v>
                </c:pt>
                <c:pt idx="16">
                  <c:v>476</c:v>
                </c:pt>
                <c:pt idx="17">
                  <c:v>299</c:v>
                </c:pt>
                <c:pt idx="18">
                  <c:v>387</c:v>
                </c:pt>
                <c:pt idx="19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C9E-40B4-9317-540884C29ED3}"/>
            </c:ext>
          </c:extLst>
        </c:ser>
        <c:ser>
          <c:idx val="15"/>
          <c:order val="15"/>
          <c:tx>
            <c:v>2024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Tabell!$B$4:$B$23</c:f>
              <c:strCache>
                <c:ptCount val="20"/>
                <c:pt idx="0">
                  <c:v>Kirurgkliniken, Västervik</c:v>
                </c:pt>
                <c:pt idx="1">
                  <c:v>Kirurgkliniken, Kalmar</c:v>
                </c:pt>
                <c:pt idx="2">
                  <c:v>Medicinkliniken, Kalmar</c:v>
                </c:pt>
                <c:pt idx="3">
                  <c:v>Medicinkliniken, Västervik</c:v>
                </c:pt>
                <c:pt idx="4">
                  <c:v>Jourcentral Stensö, Kalmar</c:v>
                </c:pt>
                <c:pt idx="5">
                  <c:v>Infektionskliniken, Kalmar</c:v>
                </c:pt>
                <c:pt idx="6">
                  <c:v>Akutmottagningen, Oskarshamn</c:v>
                </c:pt>
                <c:pt idx="7">
                  <c:v>Barnkliniken, Kalmar</c:v>
                </c:pt>
                <c:pt idx="8">
                  <c:v>Ortopedkliniken, Kalmar</c:v>
                </c:pt>
                <c:pt idx="9">
                  <c:v>Medicinkliniken, Oskarshamn</c:v>
                </c:pt>
                <c:pt idx="10">
                  <c:v>Öron näs och halskliniken, Kalmar</c:v>
                </c:pt>
                <c:pt idx="11">
                  <c:v>Jourcentral Västervik</c:v>
                </c:pt>
                <c:pt idx="12">
                  <c:v>Kvinnokliniken, Kalmar</c:v>
                </c:pt>
                <c:pt idx="13">
                  <c:v>Fritidsförskrivning</c:v>
                </c:pt>
                <c:pt idx="14">
                  <c:v>Hudkliniken, Kalmar</c:v>
                </c:pt>
                <c:pt idx="15">
                  <c:v>Öronkliniken, Västervik</c:v>
                </c:pt>
                <c:pt idx="16">
                  <c:v>Barnkliniken, Västervik</c:v>
                </c:pt>
                <c:pt idx="17">
                  <c:v>Jourcentral Vimmerby</c:v>
                </c:pt>
                <c:pt idx="18">
                  <c:v>Gynekologiska kliniken, Västervik</c:v>
                </c:pt>
                <c:pt idx="19">
                  <c:v>Ortopedkliniken, Västervik</c:v>
                </c:pt>
              </c:strCache>
            </c:strRef>
          </c:cat>
          <c:val>
            <c:numRef>
              <c:f>Tabell!$R$4:$R$23</c:f>
              <c:numCache>
                <c:formatCode>General</c:formatCode>
                <c:ptCount val="20"/>
                <c:pt idx="0">
                  <c:v>2313</c:v>
                </c:pt>
                <c:pt idx="1">
                  <c:v>2186</c:v>
                </c:pt>
                <c:pt idx="2">
                  <c:v>2166</c:v>
                </c:pt>
                <c:pt idx="3">
                  <c:v>1708</c:v>
                </c:pt>
                <c:pt idx="4">
                  <c:v>1566</c:v>
                </c:pt>
                <c:pt idx="5">
                  <c:v>1334</c:v>
                </c:pt>
                <c:pt idx="6">
                  <c:v>1291</c:v>
                </c:pt>
                <c:pt idx="7">
                  <c:v>1206</c:v>
                </c:pt>
                <c:pt idx="8">
                  <c:v>836</c:v>
                </c:pt>
                <c:pt idx="9">
                  <c:v>811</c:v>
                </c:pt>
                <c:pt idx="10">
                  <c:v>657</c:v>
                </c:pt>
                <c:pt idx="11">
                  <c:v>640</c:v>
                </c:pt>
                <c:pt idx="12">
                  <c:v>622</c:v>
                </c:pt>
                <c:pt idx="13">
                  <c:v>524</c:v>
                </c:pt>
                <c:pt idx="14">
                  <c:v>515</c:v>
                </c:pt>
                <c:pt idx="15">
                  <c:v>394</c:v>
                </c:pt>
                <c:pt idx="16">
                  <c:v>385</c:v>
                </c:pt>
                <c:pt idx="17">
                  <c:v>351</c:v>
                </c:pt>
                <c:pt idx="18">
                  <c:v>350</c:v>
                </c:pt>
                <c:pt idx="19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9E-40B4-9317-540884C29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7041264"/>
        <c:axId val="12070441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Tabell!$B$4:$B$23</c15:sqref>
                        </c15:formulaRef>
                      </c:ext>
                    </c:extLst>
                    <c:strCache>
                      <c:ptCount val="20"/>
                      <c:pt idx="0">
                        <c:v>Kirurgkliniken, Västervik</c:v>
                      </c:pt>
                      <c:pt idx="1">
                        <c:v>Kirurgkliniken, Kalmar</c:v>
                      </c:pt>
                      <c:pt idx="2">
                        <c:v>Medicinkliniken, Kalmar</c:v>
                      </c:pt>
                      <c:pt idx="3">
                        <c:v>Medicinkliniken, Västervik</c:v>
                      </c:pt>
                      <c:pt idx="4">
                        <c:v>Jourcentral Stensö, Kalmar</c:v>
                      </c:pt>
                      <c:pt idx="5">
                        <c:v>Infektionskliniken, Kalmar</c:v>
                      </c:pt>
                      <c:pt idx="6">
                        <c:v>Akutmottagningen, Oskarshamn</c:v>
                      </c:pt>
                      <c:pt idx="7">
                        <c:v>Barnkliniken, Kalmar</c:v>
                      </c:pt>
                      <c:pt idx="8">
                        <c:v>Ortopedkliniken, Kalmar</c:v>
                      </c:pt>
                      <c:pt idx="9">
                        <c:v>Medicinkliniken, Oskarshamn</c:v>
                      </c:pt>
                      <c:pt idx="10">
                        <c:v>Öron näs och halskliniken, Kalmar</c:v>
                      </c:pt>
                      <c:pt idx="11">
                        <c:v>Jourcentral Västervik</c:v>
                      </c:pt>
                      <c:pt idx="12">
                        <c:v>Kvinnokliniken, Kalmar</c:v>
                      </c:pt>
                      <c:pt idx="13">
                        <c:v>Fritidsförskrivning</c:v>
                      </c:pt>
                      <c:pt idx="14">
                        <c:v>Hudkliniken, Kalmar</c:v>
                      </c:pt>
                      <c:pt idx="15">
                        <c:v>Öronkliniken, Västervik</c:v>
                      </c:pt>
                      <c:pt idx="16">
                        <c:v>Barnkliniken, Västervik</c:v>
                      </c:pt>
                      <c:pt idx="17">
                        <c:v>Jourcentral Vimmerby</c:v>
                      </c:pt>
                      <c:pt idx="18">
                        <c:v>Gynekologiska kliniken, Västervik</c:v>
                      </c:pt>
                      <c:pt idx="19">
                        <c:v>Ortopedkliniken, Västervik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Tabell!$C$4:$C$23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1190</c:v>
                      </c:pt>
                      <c:pt idx="1">
                        <c:v>2242</c:v>
                      </c:pt>
                      <c:pt idx="2">
                        <c:v>1925</c:v>
                      </c:pt>
                      <c:pt idx="3">
                        <c:v>1427</c:v>
                      </c:pt>
                      <c:pt idx="5">
                        <c:v>1149</c:v>
                      </c:pt>
                      <c:pt idx="6">
                        <c:v>15</c:v>
                      </c:pt>
                      <c:pt idx="7">
                        <c:v>726</c:v>
                      </c:pt>
                      <c:pt idx="8">
                        <c:v>714</c:v>
                      </c:pt>
                      <c:pt idx="9">
                        <c:v>800</c:v>
                      </c:pt>
                      <c:pt idx="10">
                        <c:v>634</c:v>
                      </c:pt>
                      <c:pt idx="12">
                        <c:v>515</c:v>
                      </c:pt>
                      <c:pt idx="14">
                        <c:v>938</c:v>
                      </c:pt>
                      <c:pt idx="15">
                        <c:v>257</c:v>
                      </c:pt>
                      <c:pt idx="16">
                        <c:v>405</c:v>
                      </c:pt>
                      <c:pt idx="18">
                        <c:v>468</c:v>
                      </c:pt>
                      <c:pt idx="19">
                        <c:v>302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C9E-40B4-9317-540884C29ED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Tabell!$B$4:$B$23</c15:sqref>
                        </c15:formulaRef>
                      </c:ext>
                    </c:extLst>
                    <c:strCache>
                      <c:ptCount val="20"/>
                      <c:pt idx="0">
                        <c:v>Kirurgkliniken, Västervik</c:v>
                      </c:pt>
                      <c:pt idx="1">
                        <c:v>Kirurgkliniken, Kalmar</c:v>
                      </c:pt>
                      <c:pt idx="2">
                        <c:v>Medicinkliniken, Kalmar</c:v>
                      </c:pt>
                      <c:pt idx="3">
                        <c:v>Medicinkliniken, Västervik</c:v>
                      </c:pt>
                      <c:pt idx="4">
                        <c:v>Jourcentral Stensö, Kalmar</c:v>
                      </c:pt>
                      <c:pt idx="5">
                        <c:v>Infektionskliniken, Kalmar</c:v>
                      </c:pt>
                      <c:pt idx="6">
                        <c:v>Akutmottagningen, Oskarshamn</c:v>
                      </c:pt>
                      <c:pt idx="7">
                        <c:v>Barnkliniken, Kalmar</c:v>
                      </c:pt>
                      <c:pt idx="8">
                        <c:v>Ortopedkliniken, Kalmar</c:v>
                      </c:pt>
                      <c:pt idx="9">
                        <c:v>Medicinkliniken, Oskarshamn</c:v>
                      </c:pt>
                      <c:pt idx="10">
                        <c:v>Öron näs och halskliniken, Kalmar</c:v>
                      </c:pt>
                      <c:pt idx="11">
                        <c:v>Jourcentral Västervik</c:v>
                      </c:pt>
                      <c:pt idx="12">
                        <c:v>Kvinnokliniken, Kalmar</c:v>
                      </c:pt>
                      <c:pt idx="13">
                        <c:v>Fritidsförskrivning</c:v>
                      </c:pt>
                      <c:pt idx="14">
                        <c:v>Hudkliniken, Kalmar</c:v>
                      </c:pt>
                      <c:pt idx="15">
                        <c:v>Öronkliniken, Västervik</c:v>
                      </c:pt>
                      <c:pt idx="16">
                        <c:v>Barnkliniken, Västervik</c:v>
                      </c:pt>
                      <c:pt idx="17">
                        <c:v>Jourcentral Vimmerby</c:v>
                      </c:pt>
                      <c:pt idx="18">
                        <c:v>Gynekologiska kliniken, Västervik</c:v>
                      </c:pt>
                      <c:pt idx="19">
                        <c:v>Ortopedkliniken, Västervik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Tabell!$D$4:$D$23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1212</c:v>
                      </c:pt>
                      <c:pt idx="1">
                        <c:v>2184</c:v>
                      </c:pt>
                      <c:pt idx="2">
                        <c:v>1980</c:v>
                      </c:pt>
                      <c:pt idx="3">
                        <c:v>1614</c:v>
                      </c:pt>
                      <c:pt idx="5">
                        <c:v>1072</c:v>
                      </c:pt>
                      <c:pt idx="6">
                        <c:v>12</c:v>
                      </c:pt>
                      <c:pt idx="7">
                        <c:v>729</c:v>
                      </c:pt>
                      <c:pt idx="8">
                        <c:v>657</c:v>
                      </c:pt>
                      <c:pt idx="9">
                        <c:v>907</c:v>
                      </c:pt>
                      <c:pt idx="10">
                        <c:v>678</c:v>
                      </c:pt>
                      <c:pt idx="12">
                        <c:v>536</c:v>
                      </c:pt>
                      <c:pt idx="14">
                        <c:v>796</c:v>
                      </c:pt>
                      <c:pt idx="15">
                        <c:v>194</c:v>
                      </c:pt>
                      <c:pt idx="16">
                        <c:v>456</c:v>
                      </c:pt>
                      <c:pt idx="18">
                        <c:v>449</c:v>
                      </c:pt>
                      <c:pt idx="19">
                        <c:v>249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C9E-40B4-9317-540884C29ED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Tabell!$B$4:$B$23</c15:sqref>
                        </c15:formulaRef>
                      </c:ext>
                    </c:extLst>
                    <c:strCache>
                      <c:ptCount val="20"/>
                      <c:pt idx="0">
                        <c:v>Kirurgkliniken, Västervik</c:v>
                      </c:pt>
                      <c:pt idx="1">
                        <c:v>Kirurgkliniken, Kalmar</c:v>
                      </c:pt>
                      <c:pt idx="2">
                        <c:v>Medicinkliniken, Kalmar</c:v>
                      </c:pt>
                      <c:pt idx="3">
                        <c:v>Medicinkliniken, Västervik</c:v>
                      </c:pt>
                      <c:pt idx="4">
                        <c:v>Jourcentral Stensö, Kalmar</c:v>
                      </c:pt>
                      <c:pt idx="5">
                        <c:v>Infektionskliniken, Kalmar</c:v>
                      </c:pt>
                      <c:pt idx="6">
                        <c:v>Akutmottagningen, Oskarshamn</c:v>
                      </c:pt>
                      <c:pt idx="7">
                        <c:v>Barnkliniken, Kalmar</c:v>
                      </c:pt>
                      <c:pt idx="8">
                        <c:v>Ortopedkliniken, Kalmar</c:v>
                      </c:pt>
                      <c:pt idx="9">
                        <c:v>Medicinkliniken, Oskarshamn</c:v>
                      </c:pt>
                      <c:pt idx="10">
                        <c:v>Öron näs och halskliniken, Kalmar</c:v>
                      </c:pt>
                      <c:pt idx="11">
                        <c:v>Jourcentral Västervik</c:v>
                      </c:pt>
                      <c:pt idx="12">
                        <c:v>Kvinnokliniken, Kalmar</c:v>
                      </c:pt>
                      <c:pt idx="13">
                        <c:v>Fritidsförskrivning</c:v>
                      </c:pt>
                      <c:pt idx="14">
                        <c:v>Hudkliniken, Kalmar</c:v>
                      </c:pt>
                      <c:pt idx="15">
                        <c:v>Öronkliniken, Västervik</c:v>
                      </c:pt>
                      <c:pt idx="16">
                        <c:v>Barnkliniken, Västervik</c:v>
                      </c:pt>
                      <c:pt idx="17">
                        <c:v>Jourcentral Vimmerby</c:v>
                      </c:pt>
                      <c:pt idx="18">
                        <c:v>Gynekologiska kliniken, Västervik</c:v>
                      </c:pt>
                      <c:pt idx="19">
                        <c:v>Ortopedkliniken, Västervik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Tabell!$E$4:$E$23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1392</c:v>
                      </c:pt>
                      <c:pt idx="1">
                        <c:v>2239</c:v>
                      </c:pt>
                      <c:pt idx="2">
                        <c:v>1938</c:v>
                      </c:pt>
                      <c:pt idx="3">
                        <c:v>1578</c:v>
                      </c:pt>
                      <c:pt idx="5">
                        <c:v>1068</c:v>
                      </c:pt>
                      <c:pt idx="6">
                        <c:v>6</c:v>
                      </c:pt>
                      <c:pt idx="7">
                        <c:v>772</c:v>
                      </c:pt>
                      <c:pt idx="8">
                        <c:v>623</c:v>
                      </c:pt>
                      <c:pt idx="9">
                        <c:v>832</c:v>
                      </c:pt>
                      <c:pt idx="10">
                        <c:v>831</c:v>
                      </c:pt>
                      <c:pt idx="12">
                        <c:v>549</c:v>
                      </c:pt>
                      <c:pt idx="14">
                        <c:v>855</c:v>
                      </c:pt>
                      <c:pt idx="15">
                        <c:v>200</c:v>
                      </c:pt>
                      <c:pt idx="16">
                        <c:v>520</c:v>
                      </c:pt>
                      <c:pt idx="18">
                        <c:v>394</c:v>
                      </c:pt>
                      <c:pt idx="19">
                        <c:v>263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C9E-40B4-9317-540884C29ED3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Tabell!$B$4:$B$23</c15:sqref>
                        </c15:formulaRef>
                      </c:ext>
                    </c:extLst>
                    <c:strCache>
                      <c:ptCount val="20"/>
                      <c:pt idx="0">
                        <c:v>Kirurgkliniken, Västervik</c:v>
                      </c:pt>
                      <c:pt idx="1">
                        <c:v>Kirurgkliniken, Kalmar</c:v>
                      </c:pt>
                      <c:pt idx="2">
                        <c:v>Medicinkliniken, Kalmar</c:v>
                      </c:pt>
                      <c:pt idx="3">
                        <c:v>Medicinkliniken, Västervik</c:v>
                      </c:pt>
                      <c:pt idx="4">
                        <c:v>Jourcentral Stensö, Kalmar</c:v>
                      </c:pt>
                      <c:pt idx="5">
                        <c:v>Infektionskliniken, Kalmar</c:v>
                      </c:pt>
                      <c:pt idx="6">
                        <c:v>Akutmottagningen, Oskarshamn</c:v>
                      </c:pt>
                      <c:pt idx="7">
                        <c:v>Barnkliniken, Kalmar</c:v>
                      </c:pt>
                      <c:pt idx="8">
                        <c:v>Ortopedkliniken, Kalmar</c:v>
                      </c:pt>
                      <c:pt idx="9">
                        <c:v>Medicinkliniken, Oskarshamn</c:v>
                      </c:pt>
                      <c:pt idx="10">
                        <c:v>Öron näs och halskliniken, Kalmar</c:v>
                      </c:pt>
                      <c:pt idx="11">
                        <c:v>Jourcentral Västervik</c:v>
                      </c:pt>
                      <c:pt idx="12">
                        <c:v>Kvinnokliniken, Kalmar</c:v>
                      </c:pt>
                      <c:pt idx="13">
                        <c:v>Fritidsförskrivning</c:v>
                      </c:pt>
                      <c:pt idx="14">
                        <c:v>Hudkliniken, Kalmar</c:v>
                      </c:pt>
                      <c:pt idx="15">
                        <c:v>Öronkliniken, Västervik</c:v>
                      </c:pt>
                      <c:pt idx="16">
                        <c:v>Barnkliniken, Västervik</c:v>
                      </c:pt>
                      <c:pt idx="17">
                        <c:v>Jourcentral Vimmerby</c:v>
                      </c:pt>
                      <c:pt idx="18">
                        <c:v>Gynekologiska kliniken, Västervik</c:v>
                      </c:pt>
                      <c:pt idx="19">
                        <c:v>Ortopedkliniken, Västervik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Tabell!$F$4:$F$23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1503</c:v>
                      </c:pt>
                      <c:pt idx="1">
                        <c:v>2216</c:v>
                      </c:pt>
                      <c:pt idx="2">
                        <c:v>1798</c:v>
                      </c:pt>
                      <c:pt idx="3">
                        <c:v>1544</c:v>
                      </c:pt>
                      <c:pt idx="5">
                        <c:v>1086</c:v>
                      </c:pt>
                      <c:pt idx="6">
                        <c:v>28</c:v>
                      </c:pt>
                      <c:pt idx="7">
                        <c:v>676</c:v>
                      </c:pt>
                      <c:pt idx="8">
                        <c:v>688</c:v>
                      </c:pt>
                      <c:pt idx="9">
                        <c:v>894</c:v>
                      </c:pt>
                      <c:pt idx="10">
                        <c:v>768</c:v>
                      </c:pt>
                      <c:pt idx="12">
                        <c:v>522</c:v>
                      </c:pt>
                      <c:pt idx="14">
                        <c:v>763</c:v>
                      </c:pt>
                      <c:pt idx="15">
                        <c:v>211</c:v>
                      </c:pt>
                      <c:pt idx="16">
                        <c:v>460</c:v>
                      </c:pt>
                      <c:pt idx="18">
                        <c:v>457</c:v>
                      </c:pt>
                      <c:pt idx="19">
                        <c:v>462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C9E-40B4-9317-540884C29ED3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Tabell!$B$4:$B$23</c15:sqref>
                        </c15:formulaRef>
                      </c:ext>
                    </c:extLst>
                    <c:strCache>
                      <c:ptCount val="20"/>
                      <c:pt idx="0">
                        <c:v>Kirurgkliniken, Västervik</c:v>
                      </c:pt>
                      <c:pt idx="1">
                        <c:v>Kirurgkliniken, Kalmar</c:v>
                      </c:pt>
                      <c:pt idx="2">
                        <c:v>Medicinkliniken, Kalmar</c:v>
                      </c:pt>
                      <c:pt idx="3">
                        <c:v>Medicinkliniken, Västervik</c:v>
                      </c:pt>
                      <c:pt idx="4">
                        <c:v>Jourcentral Stensö, Kalmar</c:v>
                      </c:pt>
                      <c:pt idx="5">
                        <c:v>Infektionskliniken, Kalmar</c:v>
                      </c:pt>
                      <c:pt idx="6">
                        <c:v>Akutmottagningen, Oskarshamn</c:v>
                      </c:pt>
                      <c:pt idx="7">
                        <c:v>Barnkliniken, Kalmar</c:v>
                      </c:pt>
                      <c:pt idx="8">
                        <c:v>Ortopedkliniken, Kalmar</c:v>
                      </c:pt>
                      <c:pt idx="9">
                        <c:v>Medicinkliniken, Oskarshamn</c:v>
                      </c:pt>
                      <c:pt idx="10">
                        <c:v>Öron näs och halskliniken, Kalmar</c:v>
                      </c:pt>
                      <c:pt idx="11">
                        <c:v>Jourcentral Västervik</c:v>
                      </c:pt>
                      <c:pt idx="12">
                        <c:v>Kvinnokliniken, Kalmar</c:v>
                      </c:pt>
                      <c:pt idx="13">
                        <c:v>Fritidsförskrivning</c:v>
                      </c:pt>
                      <c:pt idx="14">
                        <c:v>Hudkliniken, Kalmar</c:v>
                      </c:pt>
                      <c:pt idx="15">
                        <c:v>Öronkliniken, Västervik</c:v>
                      </c:pt>
                      <c:pt idx="16">
                        <c:v>Barnkliniken, Västervik</c:v>
                      </c:pt>
                      <c:pt idx="17">
                        <c:v>Jourcentral Vimmerby</c:v>
                      </c:pt>
                      <c:pt idx="18">
                        <c:v>Gynekologiska kliniken, Västervik</c:v>
                      </c:pt>
                      <c:pt idx="19">
                        <c:v>Ortopedkliniken, Västervik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Tabell!$G$4:$G$23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1498</c:v>
                      </c:pt>
                      <c:pt idx="1">
                        <c:v>2403</c:v>
                      </c:pt>
                      <c:pt idx="2">
                        <c:v>2006</c:v>
                      </c:pt>
                      <c:pt idx="3">
                        <c:v>1445</c:v>
                      </c:pt>
                      <c:pt idx="5">
                        <c:v>1064</c:v>
                      </c:pt>
                      <c:pt idx="6">
                        <c:v>1002</c:v>
                      </c:pt>
                      <c:pt idx="7">
                        <c:v>846</c:v>
                      </c:pt>
                      <c:pt idx="8">
                        <c:v>597</c:v>
                      </c:pt>
                      <c:pt idx="9">
                        <c:v>848</c:v>
                      </c:pt>
                      <c:pt idx="10">
                        <c:v>730</c:v>
                      </c:pt>
                      <c:pt idx="12">
                        <c:v>522</c:v>
                      </c:pt>
                      <c:pt idx="14">
                        <c:v>609</c:v>
                      </c:pt>
                      <c:pt idx="15">
                        <c:v>200</c:v>
                      </c:pt>
                      <c:pt idx="16">
                        <c:v>406</c:v>
                      </c:pt>
                      <c:pt idx="18">
                        <c:v>392</c:v>
                      </c:pt>
                      <c:pt idx="19">
                        <c:v>325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C9E-40B4-9317-540884C29ED3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Tabell!$B$4:$B$23</c15:sqref>
                        </c15:formulaRef>
                      </c:ext>
                    </c:extLst>
                    <c:strCache>
                      <c:ptCount val="20"/>
                      <c:pt idx="0">
                        <c:v>Kirurgkliniken, Västervik</c:v>
                      </c:pt>
                      <c:pt idx="1">
                        <c:v>Kirurgkliniken, Kalmar</c:v>
                      </c:pt>
                      <c:pt idx="2">
                        <c:v>Medicinkliniken, Kalmar</c:v>
                      </c:pt>
                      <c:pt idx="3">
                        <c:v>Medicinkliniken, Västervik</c:v>
                      </c:pt>
                      <c:pt idx="4">
                        <c:v>Jourcentral Stensö, Kalmar</c:v>
                      </c:pt>
                      <c:pt idx="5">
                        <c:v>Infektionskliniken, Kalmar</c:v>
                      </c:pt>
                      <c:pt idx="6">
                        <c:v>Akutmottagningen, Oskarshamn</c:v>
                      </c:pt>
                      <c:pt idx="7">
                        <c:v>Barnkliniken, Kalmar</c:v>
                      </c:pt>
                      <c:pt idx="8">
                        <c:v>Ortopedkliniken, Kalmar</c:v>
                      </c:pt>
                      <c:pt idx="9">
                        <c:v>Medicinkliniken, Oskarshamn</c:v>
                      </c:pt>
                      <c:pt idx="10">
                        <c:v>Öron näs och halskliniken, Kalmar</c:v>
                      </c:pt>
                      <c:pt idx="11">
                        <c:v>Jourcentral Västervik</c:v>
                      </c:pt>
                      <c:pt idx="12">
                        <c:v>Kvinnokliniken, Kalmar</c:v>
                      </c:pt>
                      <c:pt idx="13">
                        <c:v>Fritidsförskrivning</c:v>
                      </c:pt>
                      <c:pt idx="14">
                        <c:v>Hudkliniken, Kalmar</c:v>
                      </c:pt>
                      <c:pt idx="15">
                        <c:v>Öronkliniken, Västervik</c:v>
                      </c:pt>
                      <c:pt idx="16">
                        <c:v>Barnkliniken, Västervik</c:v>
                      </c:pt>
                      <c:pt idx="17">
                        <c:v>Jourcentral Vimmerby</c:v>
                      </c:pt>
                      <c:pt idx="18">
                        <c:v>Gynekologiska kliniken, Västervik</c:v>
                      </c:pt>
                      <c:pt idx="19">
                        <c:v>Ortopedkliniken, Västervik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Tabell!$H$4:$H$23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1694</c:v>
                      </c:pt>
                      <c:pt idx="1">
                        <c:v>2375</c:v>
                      </c:pt>
                      <c:pt idx="2">
                        <c:v>1985</c:v>
                      </c:pt>
                      <c:pt idx="3">
                        <c:v>1495</c:v>
                      </c:pt>
                      <c:pt idx="5">
                        <c:v>1070</c:v>
                      </c:pt>
                      <c:pt idx="6">
                        <c:v>1437</c:v>
                      </c:pt>
                      <c:pt idx="7">
                        <c:v>807</c:v>
                      </c:pt>
                      <c:pt idx="8">
                        <c:v>572</c:v>
                      </c:pt>
                      <c:pt idx="9">
                        <c:v>920</c:v>
                      </c:pt>
                      <c:pt idx="10">
                        <c:v>635</c:v>
                      </c:pt>
                      <c:pt idx="12">
                        <c:v>627</c:v>
                      </c:pt>
                      <c:pt idx="14">
                        <c:v>576</c:v>
                      </c:pt>
                      <c:pt idx="15">
                        <c:v>276</c:v>
                      </c:pt>
                      <c:pt idx="16">
                        <c:v>399</c:v>
                      </c:pt>
                      <c:pt idx="18">
                        <c:v>454</c:v>
                      </c:pt>
                      <c:pt idx="19">
                        <c:v>441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C9E-40B4-9317-540884C29ED3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Tabell!$B$4:$B$23</c15:sqref>
                        </c15:formulaRef>
                      </c:ext>
                    </c:extLst>
                    <c:strCache>
                      <c:ptCount val="20"/>
                      <c:pt idx="0">
                        <c:v>Kirurgkliniken, Västervik</c:v>
                      </c:pt>
                      <c:pt idx="1">
                        <c:v>Kirurgkliniken, Kalmar</c:v>
                      </c:pt>
                      <c:pt idx="2">
                        <c:v>Medicinkliniken, Kalmar</c:v>
                      </c:pt>
                      <c:pt idx="3">
                        <c:v>Medicinkliniken, Västervik</c:v>
                      </c:pt>
                      <c:pt idx="4">
                        <c:v>Jourcentral Stensö, Kalmar</c:v>
                      </c:pt>
                      <c:pt idx="5">
                        <c:v>Infektionskliniken, Kalmar</c:v>
                      </c:pt>
                      <c:pt idx="6">
                        <c:v>Akutmottagningen, Oskarshamn</c:v>
                      </c:pt>
                      <c:pt idx="7">
                        <c:v>Barnkliniken, Kalmar</c:v>
                      </c:pt>
                      <c:pt idx="8">
                        <c:v>Ortopedkliniken, Kalmar</c:v>
                      </c:pt>
                      <c:pt idx="9">
                        <c:v>Medicinkliniken, Oskarshamn</c:v>
                      </c:pt>
                      <c:pt idx="10">
                        <c:v>Öron näs och halskliniken, Kalmar</c:v>
                      </c:pt>
                      <c:pt idx="11">
                        <c:v>Jourcentral Västervik</c:v>
                      </c:pt>
                      <c:pt idx="12">
                        <c:v>Kvinnokliniken, Kalmar</c:v>
                      </c:pt>
                      <c:pt idx="13">
                        <c:v>Fritidsförskrivning</c:v>
                      </c:pt>
                      <c:pt idx="14">
                        <c:v>Hudkliniken, Kalmar</c:v>
                      </c:pt>
                      <c:pt idx="15">
                        <c:v>Öronkliniken, Västervik</c:v>
                      </c:pt>
                      <c:pt idx="16">
                        <c:v>Barnkliniken, Västervik</c:v>
                      </c:pt>
                      <c:pt idx="17">
                        <c:v>Jourcentral Vimmerby</c:v>
                      </c:pt>
                      <c:pt idx="18">
                        <c:v>Gynekologiska kliniken, Västervik</c:v>
                      </c:pt>
                      <c:pt idx="19">
                        <c:v>Ortopedkliniken, Västervik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Tabell!$I$4:$I$23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1809</c:v>
                      </c:pt>
                      <c:pt idx="1">
                        <c:v>2608</c:v>
                      </c:pt>
                      <c:pt idx="2">
                        <c:v>2009</c:v>
                      </c:pt>
                      <c:pt idx="3">
                        <c:v>1512</c:v>
                      </c:pt>
                      <c:pt idx="5">
                        <c:v>1150</c:v>
                      </c:pt>
                      <c:pt idx="6">
                        <c:v>1713</c:v>
                      </c:pt>
                      <c:pt idx="7">
                        <c:v>897</c:v>
                      </c:pt>
                      <c:pt idx="8">
                        <c:v>609</c:v>
                      </c:pt>
                      <c:pt idx="9">
                        <c:v>1069</c:v>
                      </c:pt>
                      <c:pt idx="10">
                        <c:v>713</c:v>
                      </c:pt>
                      <c:pt idx="12">
                        <c:v>585</c:v>
                      </c:pt>
                      <c:pt idx="14">
                        <c:v>625</c:v>
                      </c:pt>
                      <c:pt idx="15">
                        <c:v>256</c:v>
                      </c:pt>
                      <c:pt idx="16">
                        <c:v>431</c:v>
                      </c:pt>
                      <c:pt idx="18">
                        <c:v>433</c:v>
                      </c:pt>
                      <c:pt idx="19">
                        <c:v>379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C9E-40B4-9317-540884C29ED3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Tabell!$B$4:$B$23</c15:sqref>
                        </c15:formulaRef>
                      </c:ext>
                    </c:extLst>
                    <c:strCache>
                      <c:ptCount val="20"/>
                      <c:pt idx="0">
                        <c:v>Kirurgkliniken, Västervik</c:v>
                      </c:pt>
                      <c:pt idx="1">
                        <c:v>Kirurgkliniken, Kalmar</c:v>
                      </c:pt>
                      <c:pt idx="2">
                        <c:v>Medicinkliniken, Kalmar</c:v>
                      </c:pt>
                      <c:pt idx="3">
                        <c:v>Medicinkliniken, Västervik</c:v>
                      </c:pt>
                      <c:pt idx="4">
                        <c:v>Jourcentral Stensö, Kalmar</c:v>
                      </c:pt>
                      <c:pt idx="5">
                        <c:v>Infektionskliniken, Kalmar</c:v>
                      </c:pt>
                      <c:pt idx="6">
                        <c:v>Akutmottagningen, Oskarshamn</c:v>
                      </c:pt>
                      <c:pt idx="7">
                        <c:v>Barnkliniken, Kalmar</c:v>
                      </c:pt>
                      <c:pt idx="8">
                        <c:v>Ortopedkliniken, Kalmar</c:v>
                      </c:pt>
                      <c:pt idx="9">
                        <c:v>Medicinkliniken, Oskarshamn</c:v>
                      </c:pt>
                      <c:pt idx="10">
                        <c:v>Öron näs och halskliniken, Kalmar</c:v>
                      </c:pt>
                      <c:pt idx="11">
                        <c:v>Jourcentral Västervik</c:v>
                      </c:pt>
                      <c:pt idx="12">
                        <c:v>Kvinnokliniken, Kalmar</c:v>
                      </c:pt>
                      <c:pt idx="13">
                        <c:v>Fritidsförskrivning</c:v>
                      </c:pt>
                      <c:pt idx="14">
                        <c:v>Hudkliniken, Kalmar</c:v>
                      </c:pt>
                      <c:pt idx="15">
                        <c:v>Öronkliniken, Västervik</c:v>
                      </c:pt>
                      <c:pt idx="16">
                        <c:v>Barnkliniken, Västervik</c:v>
                      </c:pt>
                      <c:pt idx="17">
                        <c:v>Jourcentral Vimmerby</c:v>
                      </c:pt>
                      <c:pt idx="18">
                        <c:v>Gynekologiska kliniken, Västervik</c:v>
                      </c:pt>
                      <c:pt idx="19">
                        <c:v>Ortopedkliniken, Västervik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Tabell!$J$4:$J$23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1778</c:v>
                      </c:pt>
                      <c:pt idx="1">
                        <c:v>2707</c:v>
                      </c:pt>
                      <c:pt idx="2">
                        <c:v>2060</c:v>
                      </c:pt>
                      <c:pt idx="3">
                        <c:v>1472</c:v>
                      </c:pt>
                      <c:pt idx="5">
                        <c:v>1047</c:v>
                      </c:pt>
                      <c:pt idx="6">
                        <c:v>1535</c:v>
                      </c:pt>
                      <c:pt idx="7">
                        <c:v>1007</c:v>
                      </c:pt>
                      <c:pt idx="8">
                        <c:v>611</c:v>
                      </c:pt>
                      <c:pt idx="9">
                        <c:v>1049</c:v>
                      </c:pt>
                      <c:pt idx="10">
                        <c:v>687</c:v>
                      </c:pt>
                      <c:pt idx="12">
                        <c:v>603</c:v>
                      </c:pt>
                      <c:pt idx="14">
                        <c:v>563</c:v>
                      </c:pt>
                      <c:pt idx="15">
                        <c:v>296</c:v>
                      </c:pt>
                      <c:pt idx="16">
                        <c:v>482</c:v>
                      </c:pt>
                      <c:pt idx="18">
                        <c:v>431</c:v>
                      </c:pt>
                      <c:pt idx="19">
                        <c:v>410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AC9E-40B4-9317-540884C29ED3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Tabell!$B$4:$B$23</c15:sqref>
                        </c15:formulaRef>
                      </c:ext>
                    </c:extLst>
                    <c:strCache>
                      <c:ptCount val="20"/>
                      <c:pt idx="0">
                        <c:v>Kirurgkliniken, Västervik</c:v>
                      </c:pt>
                      <c:pt idx="1">
                        <c:v>Kirurgkliniken, Kalmar</c:v>
                      </c:pt>
                      <c:pt idx="2">
                        <c:v>Medicinkliniken, Kalmar</c:v>
                      </c:pt>
                      <c:pt idx="3">
                        <c:v>Medicinkliniken, Västervik</c:v>
                      </c:pt>
                      <c:pt idx="4">
                        <c:v>Jourcentral Stensö, Kalmar</c:v>
                      </c:pt>
                      <c:pt idx="5">
                        <c:v>Infektionskliniken, Kalmar</c:v>
                      </c:pt>
                      <c:pt idx="6">
                        <c:v>Akutmottagningen, Oskarshamn</c:v>
                      </c:pt>
                      <c:pt idx="7">
                        <c:v>Barnkliniken, Kalmar</c:v>
                      </c:pt>
                      <c:pt idx="8">
                        <c:v>Ortopedkliniken, Kalmar</c:v>
                      </c:pt>
                      <c:pt idx="9">
                        <c:v>Medicinkliniken, Oskarshamn</c:v>
                      </c:pt>
                      <c:pt idx="10">
                        <c:v>Öron näs och halskliniken, Kalmar</c:v>
                      </c:pt>
                      <c:pt idx="11">
                        <c:v>Jourcentral Västervik</c:v>
                      </c:pt>
                      <c:pt idx="12">
                        <c:v>Kvinnokliniken, Kalmar</c:v>
                      </c:pt>
                      <c:pt idx="13">
                        <c:v>Fritidsförskrivning</c:v>
                      </c:pt>
                      <c:pt idx="14">
                        <c:v>Hudkliniken, Kalmar</c:v>
                      </c:pt>
                      <c:pt idx="15">
                        <c:v>Öronkliniken, Västervik</c:v>
                      </c:pt>
                      <c:pt idx="16">
                        <c:v>Barnkliniken, Västervik</c:v>
                      </c:pt>
                      <c:pt idx="17">
                        <c:v>Jourcentral Vimmerby</c:v>
                      </c:pt>
                      <c:pt idx="18">
                        <c:v>Gynekologiska kliniken, Västervik</c:v>
                      </c:pt>
                      <c:pt idx="19">
                        <c:v>Ortopedkliniken, Västervik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Tabell!$K$4:$K$23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1954</c:v>
                      </c:pt>
                      <c:pt idx="1">
                        <c:v>2485</c:v>
                      </c:pt>
                      <c:pt idx="2">
                        <c:v>2039</c:v>
                      </c:pt>
                      <c:pt idx="3">
                        <c:v>1545</c:v>
                      </c:pt>
                      <c:pt idx="5">
                        <c:v>1031</c:v>
                      </c:pt>
                      <c:pt idx="6">
                        <c:v>1500</c:v>
                      </c:pt>
                      <c:pt idx="7">
                        <c:v>1007</c:v>
                      </c:pt>
                      <c:pt idx="8">
                        <c:v>757</c:v>
                      </c:pt>
                      <c:pt idx="9">
                        <c:v>1093</c:v>
                      </c:pt>
                      <c:pt idx="10">
                        <c:v>754</c:v>
                      </c:pt>
                      <c:pt idx="12">
                        <c:v>595</c:v>
                      </c:pt>
                      <c:pt idx="14">
                        <c:v>468</c:v>
                      </c:pt>
                      <c:pt idx="15">
                        <c:v>284</c:v>
                      </c:pt>
                      <c:pt idx="16">
                        <c:v>367</c:v>
                      </c:pt>
                      <c:pt idx="18">
                        <c:v>413</c:v>
                      </c:pt>
                      <c:pt idx="19">
                        <c:v>343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AC9E-40B4-9317-540884C29ED3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Tabell!$B$4:$B$23</c15:sqref>
                        </c15:formulaRef>
                      </c:ext>
                    </c:extLst>
                    <c:strCache>
                      <c:ptCount val="20"/>
                      <c:pt idx="0">
                        <c:v>Kirurgkliniken, Västervik</c:v>
                      </c:pt>
                      <c:pt idx="1">
                        <c:v>Kirurgkliniken, Kalmar</c:v>
                      </c:pt>
                      <c:pt idx="2">
                        <c:v>Medicinkliniken, Kalmar</c:v>
                      </c:pt>
                      <c:pt idx="3">
                        <c:v>Medicinkliniken, Västervik</c:v>
                      </c:pt>
                      <c:pt idx="4">
                        <c:v>Jourcentral Stensö, Kalmar</c:v>
                      </c:pt>
                      <c:pt idx="5">
                        <c:v>Infektionskliniken, Kalmar</c:v>
                      </c:pt>
                      <c:pt idx="6">
                        <c:v>Akutmottagningen, Oskarshamn</c:v>
                      </c:pt>
                      <c:pt idx="7">
                        <c:v>Barnkliniken, Kalmar</c:v>
                      </c:pt>
                      <c:pt idx="8">
                        <c:v>Ortopedkliniken, Kalmar</c:v>
                      </c:pt>
                      <c:pt idx="9">
                        <c:v>Medicinkliniken, Oskarshamn</c:v>
                      </c:pt>
                      <c:pt idx="10">
                        <c:v>Öron näs och halskliniken, Kalmar</c:v>
                      </c:pt>
                      <c:pt idx="11">
                        <c:v>Jourcentral Västervik</c:v>
                      </c:pt>
                      <c:pt idx="12">
                        <c:v>Kvinnokliniken, Kalmar</c:v>
                      </c:pt>
                      <c:pt idx="13">
                        <c:v>Fritidsförskrivning</c:v>
                      </c:pt>
                      <c:pt idx="14">
                        <c:v>Hudkliniken, Kalmar</c:v>
                      </c:pt>
                      <c:pt idx="15">
                        <c:v>Öronkliniken, Västervik</c:v>
                      </c:pt>
                      <c:pt idx="16">
                        <c:v>Barnkliniken, Västervik</c:v>
                      </c:pt>
                      <c:pt idx="17">
                        <c:v>Jourcentral Vimmerby</c:v>
                      </c:pt>
                      <c:pt idx="18">
                        <c:v>Gynekologiska kliniken, Västervik</c:v>
                      </c:pt>
                      <c:pt idx="19">
                        <c:v>Ortopedkliniken, Västervik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Tabell!$L$4:$L$23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2012</c:v>
                      </c:pt>
                      <c:pt idx="1">
                        <c:v>2367</c:v>
                      </c:pt>
                      <c:pt idx="2">
                        <c:v>1849</c:v>
                      </c:pt>
                      <c:pt idx="3">
                        <c:v>1489</c:v>
                      </c:pt>
                      <c:pt idx="5">
                        <c:v>1145</c:v>
                      </c:pt>
                      <c:pt idx="6">
                        <c:v>1477</c:v>
                      </c:pt>
                      <c:pt idx="7">
                        <c:v>1004</c:v>
                      </c:pt>
                      <c:pt idx="8">
                        <c:v>873</c:v>
                      </c:pt>
                      <c:pt idx="9">
                        <c:v>1110</c:v>
                      </c:pt>
                      <c:pt idx="10">
                        <c:v>787</c:v>
                      </c:pt>
                      <c:pt idx="12">
                        <c:v>590</c:v>
                      </c:pt>
                      <c:pt idx="14">
                        <c:v>432</c:v>
                      </c:pt>
                      <c:pt idx="15">
                        <c:v>365</c:v>
                      </c:pt>
                      <c:pt idx="16">
                        <c:v>322</c:v>
                      </c:pt>
                      <c:pt idx="18">
                        <c:v>404</c:v>
                      </c:pt>
                      <c:pt idx="19">
                        <c:v>362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AC9E-40B4-9317-540884C29ED3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Tabell!$B$4:$B$23</c15:sqref>
                        </c15:formulaRef>
                      </c:ext>
                    </c:extLst>
                    <c:strCache>
                      <c:ptCount val="20"/>
                      <c:pt idx="0">
                        <c:v>Kirurgkliniken, Västervik</c:v>
                      </c:pt>
                      <c:pt idx="1">
                        <c:v>Kirurgkliniken, Kalmar</c:v>
                      </c:pt>
                      <c:pt idx="2">
                        <c:v>Medicinkliniken, Kalmar</c:v>
                      </c:pt>
                      <c:pt idx="3">
                        <c:v>Medicinkliniken, Västervik</c:v>
                      </c:pt>
                      <c:pt idx="4">
                        <c:v>Jourcentral Stensö, Kalmar</c:v>
                      </c:pt>
                      <c:pt idx="5">
                        <c:v>Infektionskliniken, Kalmar</c:v>
                      </c:pt>
                      <c:pt idx="6">
                        <c:v>Akutmottagningen, Oskarshamn</c:v>
                      </c:pt>
                      <c:pt idx="7">
                        <c:v>Barnkliniken, Kalmar</c:v>
                      </c:pt>
                      <c:pt idx="8">
                        <c:v>Ortopedkliniken, Kalmar</c:v>
                      </c:pt>
                      <c:pt idx="9">
                        <c:v>Medicinkliniken, Oskarshamn</c:v>
                      </c:pt>
                      <c:pt idx="10">
                        <c:v>Öron näs och halskliniken, Kalmar</c:v>
                      </c:pt>
                      <c:pt idx="11">
                        <c:v>Jourcentral Västervik</c:v>
                      </c:pt>
                      <c:pt idx="12">
                        <c:v>Kvinnokliniken, Kalmar</c:v>
                      </c:pt>
                      <c:pt idx="13">
                        <c:v>Fritidsförskrivning</c:v>
                      </c:pt>
                      <c:pt idx="14">
                        <c:v>Hudkliniken, Kalmar</c:v>
                      </c:pt>
                      <c:pt idx="15">
                        <c:v>Öronkliniken, Västervik</c:v>
                      </c:pt>
                      <c:pt idx="16">
                        <c:v>Barnkliniken, Västervik</c:v>
                      </c:pt>
                      <c:pt idx="17">
                        <c:v>Jourcentral Vimmerby</c:v>
                      </c:pt>
                      <c:pt idx="18">
                        <c:v>Gynekologiska kliniken, Västervik</c:v>
                      </c:pt>
                      <c:pt idx="19">
                        <c:v>Ortopedkliniken, Västervik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Tabell!$M$4:$M$23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2387</c:v>
                      </c:pt>
                      <c:pt idx="1">
                        <c:v>2549</c:v>
                      </c:pt>
                      <c:pt idx="2">
                        <c:v>1795</c:v>
                      </c:pt>
                      <c:pt idx="3">
                        <c:v>1435</c:v>
                      </c:pt>
                      <c:pt idx="5">
                        <c:v>1171</c:v>
                      </c:pt>
                      <c:pt idx="6">
                        <c:v>1136</c:v>
                      </c:pt>
                      <c:pt idx="7">
                        <c:v>1039</c:v>
                      </c:pt>
                      <c:pt idx="8">
                        <c:v>822</c:v>
                      </c:pt>
                      <c:pt idx="9">
                        <c:v>1108</c:v>
                      </c:pt>
                      <c:pt idx="10">
                        <c:v>765</c:v>
                      </c:pt>
                      <c:pt idx="12">
                        <c:v>596</c:v>
                      </c:pt>
                      <c:pt idx="14">
                        <c:v>350</c:v>
                      </c:pt>
                      <c:pt idx="15">
                        <c:v>418</c:v>
                      </c:pt>
                      <c:pt idx="16">
                        <c:v>386</c:v>
                      </c:pt>
                      <c:pt idx="18">
                        <c:v>412</c:v>
                      </c:pt>
                      <c:pt idx="19">
                        <c:v>340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AC9E-40B4-9317-540884C29ED3}"/>
                  </c:ext>
                </c:extLst>
              </c15:ser>
            </c15:filteredBarSeries>
          </c:ext>
        </c:extLst>
      </c:barChart>
      <c:catAx>
        <c:axId val="12070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07044144"/>
        <c:crosses val="autoZero"/>
        <c:auto val="1"/>
        <c:lblAlgn val="ctr"/>
        <c:lblOffset val="100"/>
        <c:noMultiLvlLbl val="0"/>
      </c:catAx>
      <c:valAx>
        <c:axId val="120704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0704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51946457621184"/>
          <c:y val="7.2589987425472097E-2"/>
          <c:w val="0.10174667158647611"/>
          <c:h val="0.40623441200681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A186BE-0142-CFC4-AFD3-ADB1A27981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</xdr:row>
      <xdr:rowOff>66676</xdr:rowOff>
    </xdr:from>
    <xdr:to>
      <xdr:col>20</xdr:col>
      <xdr:colOff>161925</xdr:colOff>
      <xdr:row>37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488999-FB16-8D8B-B0BB-44EECB7220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EFF4D-C039-44CB-A341-82188CA849DF}">
  <dimension ref="A1"/>
  <sheetViews>
    <sheetView tabSelected="1" workbookViewId="0">
      <selection activeCell="X25" sqref="X2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5"/>
  <sheetViews>
    <sheetView workbookViewId="0">
      <selection activeCell="I39" sqref="I39"/>
    </sheetView>
  </sheetViews>
  <sheetFormatPr defaultRowHeight="12.75" x14ac:dyDescent="0.2"/>
  <cols>
    <col min="1" max="1" width="21" bestFit="1" customWidth="1"/>
    <col min="2" max="2" width="37.5703125" bestFit="1" customWidth="1"/>
    <col min="3" max="3" width="6.5703125" bestFit="1" customWidth="1"/>
    <col min="4" max="4" width="12.85546875" bestFit="1" customWidth="1"/>
  </cols>
  <sheetData>
    <row r="1" spans="1:4" x14ac:dyDescent="0.2">
      <c r="A1" s="20" t="s">
        <v>465</v>
      </c>
      <c r="B1" s="20" t="s">
        <v>466</v>
      </c>
      <c r="C1" s="21">
        <v>2020</v>
      </c>
      <c r="D1" t="s">
        <v>474</v>
      </c>
    </row>
    <row r="2" spans="1:4" x14ac:dyDescent="0.2">
      <c r="A2" s="22" t="s">
        <v>33</v>
      </c>
      <c r="B2" s="23" t="s">
        <v>1</v>
      </c>
      <c r="C2" s="24">
        <v>2481</v>
      </c>
      <c r="D2" t="str">
        <f>VLOOKUP(A2,Tabell!$A$3:$B$85,1,FALSE)</f>
        <v>0812190</v>
      </c>
    </row>
    <row r="3" spans="1:4" x14ac:dyDescent="0.2">
      <c r="A3" s="22" t="s">
        <v>36</v>
      </c>
      <c r="B3" s="23" t="s">
        <v>4</v>
      </c>
      <c r="C3" s="24">
        <v>2227</v>
      </c>
      <c r="D3" t="str">
        <f>VLOOKUP(A3,Tabell!$A$3:$B$85,1,FALSE)</f>
        <v>0832190</v>
      </c>
    </row>
    <row r="4" spans="1:4" x14ac:dyDescent="0.2">
      <c r="A4" s="22" t="s">
        <v>34</v>
      </c>
      <c r="B4" s="23" t="s">
        <v>2</v>
      </c>
      <c r="C4" s="24">
        <v>1780</v>
      </c>
      <c r="D4" t="str">
        <f>VLOOKUP(A4,Tabell!$A$3:$B$85,1,FALSE)</f>
        <v>0810190</v>
      </c>
    </row>
    <row r="5" spans="1:4" x14ac:dyDescent="0.2">
      <c r="A5" s="22" t="s">
        <v>35</v>
      </c>
      <c r="B5" s="23" t="s">
        <v>3</v>
      </c>
      <c r="C5" s="24">
        <v>1402</v>
      </c>
      <c r="D5" t="str">
        <f>VLOOKUP(A5,Tabell!$A$3:$B$85,1,FALSE)</f>
        <v>0830190</v>
      </c>
    </row>
    <row r="6" spans="1:4" x14ac:dyDescent="0.2">
      <c r="A6" s="28" t="s">
        <v>222</v>
      </c>
      <c r="B6" s="23" t="s">
        <v>166</v>
      </c>
      <c r="C6" s="24">
        <v>1402</v>
      </c>
      <c r="D6" t="str">
        <f>VLOOKUP(A6,Tabell!$A$3:$B$85,1,FALSE)</f>
        <v>0843307</v>
      </c>
    </row>
    <row r="7" spans="1:4" x14ac:dyDescent="0.2">
      <c r="A7" s="22" t="s">
        <v>71</v>
      </c>
      <c r="B7" s="23" t="s">
        <v>121</v>
      </c>
      <c r="C7" s="24">
        <v>842</v>
      </c>
      <c r="D7" t="str">
        <f>VLOOKUP(A7,Tabell!$A$3:$B$85,1,FALSE)</f>
        <v>0827201</v>
      </c>
    </row>
    <row r="8" spans="1:4" x14ac:dyDescent="0.2">
      <c r="A8" s="22" t="s">
        <v>38</v>
      </c>
      <c r="B8" s="23" t="s">
        <v>6</v>
      </c>
      <c r="C8" s="24">
        <v>811</v>
      </c>
      <c r="D8" t="str">
        <f>VLOOKUP(A8,Tabell!$A$3:$B$85,1,FALSE)</f>
        <v>0820190</v>
      </c>
    </row>
    <row r="9" spans="1:4" x14ac:dyDescent="0.2">
      <c r="A9" s="22" t="s">
        <v>42</v>
      </c>
      <c r="B9" s="23" t="s">
        <v>8</v>
      </c>
      <c r="C9" s="24">
        <v>802</v>
      </c>
      <c r="D9" t="str">
        <f>VLOOKUP(A9,Tabell!$A$3:$B$85,1,FALSE)</f>
        <v>0814190</v>
      </c>
    </row>
    <row r="10" spans="1:4" x14ac:dyDescent="0.2">
      <c r="A10" s="22" t="s">
        <v>37</v>
      </c>
      <c r="B10" s="23" t="s">
        <v>5</v>
      </c>
      <c r="C10" s="24">
        <v>779</v>
      </c>
      <c r="D10" t="str">
        <f>VLOOKUP(A10,Tabell!$A$3:$B$85,1,FALSE)</f>
        <v>0811290</v>
      </c>
    </row>
    <row r="11" spans="1:4" x14ac:dyDescent="0.2">
      <c r="A11" s="22" t="s">
        <v>41</v>
      </c>
      <c r="B11" s="23" t="s">
        <v>10</v>
      </c>
      <c r="C11" s="24">
        <v>704</v>
      </c>
      <c r="D11" t="str">
        <f>VLOOKUP(A11,Tabell!$A$3:$B$85,1,FALSE)</f>
        <v>0812490</v>
      </c>
    </row>
    <row r="12" spans="1:4" x14ac:dyDescent="0.2">
      <c r="A12" s="22" t="s">
        <v>223</v>
      </c>
      <c r="B12" s="23" t="s">
        <v>167</v>
      </c>
      <c r="C12" s="24">
        <v>641</v>
      </c>
      <c r="D12" t="str">
        <f>VLOOKUP(A12,Tabell!$A$3:$B$85,1,FALSE)</f>
        <v>0843380</v>
      </c>
    </row>
    <row r="13" spans="1:4" x14ac:dyDescent="0.2">
      <c r="A13" s="22" t="s">
        <v>44</v>
      </c>
      <c r="B13" s="23" t="s">
        <v>11</v>
      </c>
      <c r="C13" s="24">
        <v>545</v>
      </c>
      <c r="D13" t="str">
        <f>VLOOKUP(A13,Tabell!$A$3:$B$85,1,FALSE)</f>
        <v>0814390</v>
      </c>
    </row>
    <row r="14" spans="1:4" x14ac:dyDescent="0.2">
      <c r="A14" s="22" t="s">
        <v>39</v>
      </c>
      <c r="B14" s="23" t="s">
        <v>9</v>
      </c>
      <c r="C14" s="24">
        <v>489</v>
      </c>
      <c r="D14" t="str">
        <f>VLOOKUP(A14,Tabell!$A$3:$B$85,1,FALSE)</f>
        <v>0812890</v>
      </c>
    </row>
    <row r="15" spans="1:4" x14ac:dyDescent="0.2">
      <c r="A15" s="22" t="s">
        <v>65</v>
      </c>
      <c r="B15" s="23" t="s">
        <v>115</v>
      </c>
      <c r="C15" s="24">
        <v>485</v>
      </c>
      <c r="D15" t="e">
        <f>VLOOKUP(A15,Tabell!$A$3:$B$85,1,FALSE)</f>
        <v>#N/A</v>
      </c>
    </row>
    <row r="16" spans="1:4" x14ac:dyDescent="0.2">
      <c r="A16" s="22" t="s">
        <v>40</v>
      </c>
      <c r="B16" s="23" t="s">
        <v>7</v>
      </c>
      <c r="C16" s="24">
        <v>368</v>
      </c>
      <c r="D16" t="str">
        <f>VLOOKUP(A16,Tabell!$A$3:$B$85,1,FALSE)</f>
        <v>0810701</v>
      </c>
    </row>
    <row r="17" spans="1:4" x14ac:dyDescent="0.2">
      <c r="A17" s="22" t="s">
        <v>226</v>
      </c>
      <c r="B17" s="23" t="s">
        <v>170</v>
      </c>
      <c r="C17" s="24">
        <v>360</v>
      </c>
      <c r="D17" t="str">
        <f>VLOOKUP(A17,Tabell!$A$3:$B$85,1,FALSE)</f>
        <v>0896031</v>
      </c>
    </row>
    <row r="18" spans="1:4" x14ac:dyDescent="0.2">
      <c r="A18" s="22" t="s">
        <v>43</v>
      </c>
      <c r="B18" s="23" t="s">
        <v>14</v>
      </c>
      <c r="C18" s="24">
        <v>357</v>
      </c>
      <c r="D18" t="str">
        <f>VLOOKUP(A18,Tabell!$A$3:$B$85,1,FALSE)</f>
        <v>0830790</v>
      </c>
    </row>
    <row r="19" spans="1:4" x14ac:dyDescent="0.2">
      <c r="A19" s="22" t="s">
        <v>45</v>
      </c>
      <c r="B19" s="23" t="s">
        <v>16</v>
      </c>
      <c r="C19" s="24">
        <v>348</v>
      </c>
      <c r="D19" t="str">
        <f>VLOOKUP(A19,Tabell!$A$3:$B$85,1,FALSE)</f>
        <v>0832490</v>
      </c>
    </row>
    <row r="20" spans="1:4" x14ac:dyDescent="0.2">
      <c r="A20" s="22" t="s">
        <v>47</v>
      </c>
      <c r="B20" s="23" t="s">
        <v>13</v>
      </c>
      <c r="C20" s="24">
        <v>347</v>
      </c>
      <c r="D20" t="str">
        <f>VLOOKUP(A20,Tabell!$A$3:$B$85,1,FALSE)</f>
        <v>0834390</v>
      </c>
    </row>
    <row r="21" spans="1:4" x14ac:dyDescent="0.2">
      <c r="A21" s="22" t="s">
        <v>49</v>
      </c>
      <c r="B21" s="23" t="s">
        <v>17</v>
      </c>
      <c r="C21" s="24">
        <v>311</v>
      </c>
      <c r="D21" t="str">
        <f>VLOOKUP(A21,Tabell!$A$3:$B$85,1,FALSE)</f>
        <v>0832890</v>
      </c>
    </row>
    <row r="22" spans="1:4" x14ac:dyDescent="0.2">
      <c r="A22" s="22" t="s">
        <v>224</v>
      </c>
      <c r="B22" s="23" t="s">
        <v>168</v>
      </c>
      <c r="C22" s="24">
        <v>280</v>
      </c>
      <c r="D22" t="str">
        <f>VLOOKUP(A22,Tabell!$A$3:$B$85,1,FALSE)</f>
        <v>0843325</v>
      </c>
    </row>
    <row r="23" spans="1:4" x14ac:dyDescent="0.2">
      <c r="A23" s="22" t="s">
        <v>46</v>
      </c>
      <c r="B23" s="23" t="s">
        <v>12</v>
      </c>
      <c r="C23" s="24">
        <v>264</v>
      </c>
      <c r="D23" t="str">
        <f>VLOOKUP(A23,Tabell!$A$3:$B$85,1,FALSE)</f>
        <v>0834190</v>
      </c>
    </row>
    <row r="24" spans="1:4" x14ac:dyDescent="0.2">
      <c r="A24" s="22" t="s">
        <v>225</v>
      </c>
      <c r="B24" s="23" t="s">
        <v>169</v>
      </c>
      <c r="C24" s="24">
        <v>227</v>
      </c>
      <c r="D24" t="str">
        <f>VLOOKUP(A24,Tabell!$A$3:$B$85,1,FALSE)</f>
        <v>0842575</v>
      </c>
    </row>
    <row r="25" spans="1:4" x14ac:dyDescent="0.2">
      <c r="A25" s="22" t="s">
        <v>227</v>
      </c>
      <c r="B25" s="23" t="s">
        <v>171</v>
      </c>
      <c r="C25" s="24">
        <v>222</v>
      </c>
      <c r="D25" t="str">
        <f>VLOOKUP(A25,Tabell!$A$3:$B$85,1,FALSE)</f>
        <v>0843339</v>
      </c>
    </row>
    <row r="26" spans="1:4" x14ac:dyDescent="0.2">
      <c r="A26" s="22" t="s">
        <v>453</v>
      </c>
      <c r="B26" s="23" t="s">
        <v>454</v>
      </c>
      <c r="C26" s="24">
        <v>219</v>
      </c>
      <c r="D26" t="str">
        <f>VLOOKUP(A26,Tabell!$A$3:$B$85,1,FALSE)</f>
        <v>0803318</v>
      </c>
    </row>
    <row r="27" spans="1:4" x14ac:dyDescent="0.2">
      <c r="A27" s="22" t="s">
        <v>53</v>
      </c>
      <c r="B27" s="23" t="s">
        <v>22</v>
      </c>
      <c r="C27" s="24">
        <v>196</v>
      </c>
      <c r="D27" t="str">
        <f>VLOOKUP(A27,Tabell!$A$3:$B$85,1,FALSE)</f>
        <v>0817401</v>
      </c>
    </row>
    <row r="28" spans="1:4" x14ac:dyDescent="0.2">
      <c r="A28" s="22" t="s">
        <v>54</v>
      </c>
      <c r="B28" s="23" t="s">
        <v>18</v>
      </c>
      <c r="C28" s="24">
        <v>149</v>
      </c>
      <c r="D28" t="str">
        <f>VLOOKUP(A28,Tabell!$A$3:$B$85,1,FALSE)</f>
        <v>0811890</v>
      </c>
    </row>
    <row r="29" spans="1:4" x14ac:dyDescent="0.2">
      <c r="A29" s="22" t="s">
        <v>51</v>
      </c>
      <c r="B29" s="23" t="s">
        <v>21</v>
      </c>
      <c r="C29" s="24">
        <v>148</v>
      </c>
      <c r="D29" t="str">
        <f>VLOOKUP(A29,Tabell!$A$3:$B$85,1,FALSE)</f>
        <v>0822190</v>
      </c>
    </row>
    <row r="30" spans="1:4" x14ac:dyDescent="0.2">
      <c r="A30" s="22" t="s">
        <v>444</v>
      </c>
      <c r="B30" s="23" t="s">
        <v>445</v>
      </c>
      <c r="C30" s="24">
        <v>144</v>
      </c>
      <c r="D30" t="str">
        <f>VLOOKUP(A30,Tabell!$A$3:$B$85,1,FALSE)</f>
        <v>0803319</v>
      </c>
    </row>
    <row r="31" spans="1:4" x14ac:dyDescent="0.2">
      <c r="A31" s="22" t="s">
        <v>312</v>
      </c>
      <c r="B31" s="23" t="s">
        <v>313</v>
      </c>
      <c r="C31" s="24">
        <v>129</v>
      </c>
      <c r="D31" t="str">
        <f>VLOOKUP(A31,Tabell!$A$3:$B$85,1,FALSE)</f>
        <v>0805104</v>
      </c>
    </row>
    <row r="32" spans="1:4" x14ac:dyDescent="0.2">
      <c r="A32" s="22" t="s">
        <v>438</v>
      </c>
      <c r="B32" s="23" t="s">
        <v>439</v>
      </c>
      <c r="C32" s="24">
        <v>109</v>
      </c>
      <c r="D32" t="str">
        <f>VLOOKUP(A32,Tabell!$A$3:$B$85,1,FALSE)</f>
        <v>0805105516026</v>
      </c>
    </row>
    <row r="33" spans="1:4" x14ac:dyDescent="0.2">
      <c r="A33" s="22" t="s">
        <v>308</v>
      </c>
      <c r="B33" s="23" t="s">
        <v>309</v>
      </c>
      <c r="C33" s="24">
        <v>99</v>
      </c>
      <c r="D33" t="str">
        <f>VLOOKUP(A33,Tabell!$A$3:$B$85,1,FALSE)</f>
        <v>0805102</v>
      </c>
    </row>
    <row r="34" spans="1:4" x14ac:dyDescent="0.2">
      <c r="A34" s="22" t="s">
        <v>56</v>
      </c>
      <c r="B34" s="23" t="s">
        <v>27</v>
      </c>
      <c r="C34" s="24">
        <v>95</v>
      </c>
      <c r="D34" t="str">
        <f>VLOOKUP(A34,Tabell!$A$3:$B$85,1,FALSE)</f>
        <v>0845190</v>
      </c>
    </row>
    <row r="35" spans="1:4" x14ac:dyDescent="0.2">
      <c r="A35" s="22" t="s">
        <v>310</v>
      </c>
      <c r="B35" s="23" t="s">
        <v>311</v>
      </c>
      <c r="C35" s="24">
        <v>81</v>
      </c>
      <c r="D35" t="str">
        <f>VLOOKUP(A35,Tabell!$A$3:$B$85,1,FALSE)</f>
        <v>0805103</v>
      </c>
    </row>
    <row r="36" spans="1:4" x14ac:dyDescent="0.2">
      <c r="A36" s="22" t="s">
        <v>436</v>
      </c>
      <c r="B36" s="23" t="s">
        <v>437</v>
      </c>
      <c r="C36" s="24">
        <v>79</v>
      </c>
      <c r="D36" t="str">
        <f>VLOOKUP(A36,Tabell!$A$3:$B$85,1,FALSE)</f>
        <v>0805105470778</v>
      </c>
    </row>
    <row r="37" spans="1:4" x14ac:dyDescent="0.2">
      <c r="A37" s="22" t="s">
        <v>52</v>
      </c>
      <c r="B37" s="23" t="s">
        <v>32</v>
      </c>
      <c r="C37" s="24">
        <v>73</v>
      </c>
      <c r="D37" t="str">
        <f>VLOOKUP(A37,Tabell!$A$3:$B$85,1,FALSE)</f>
        <v>0817201</v>
      </c>
    </row>
    <row r="38" spans="1:4" x14ac:dyDescent="0.2">
      <c r="A38" s="22" t="s">
        <v>73</v>
      </c>
      <c r="B38" s="23" t="s">
        <v>123</v>
      </c>
      <c r="C38" s="24">
        <v>68</v>
      </c>
      <c r="D38" t="str">
        <f>VLOOKUP(A38,Tabell!$A$3:$B$85,1,FALSE)</f>
        <v>0812790</v>
      </c>
    </row>
    <row r="39" spans="1:4" x14ac:dyDescent="0.2">
      <c r="A39" s="22" t="s">
        <v>63</v>
      </c>
      <c r="B39" s="23" t="s">
        <v>29</v>
      </c>
      <c r="C39" s="24">
        <v>64</v>
      </c>
      <c r="D39" t="str">
        <f>VLOOKUP(A39,Tabell!$A$3:$B$85,1,FALSE)</f>
        <v>0837090</v>
      </c>
    </row>
    <row r="40" spans="1:4" x14ac:dyDescent="0.2">
      <c r="A40" s="22" t="s">
        <v>447</v>
      </c>
      <c r="B40" s="23" t="s">
        <v>299</v>
      </c>
      <c r="C40" s="24">
        <v>64</v>
      </c>
      <c r="D40" t="e">
        <f>VLOOKUP(A40,Tabell!$A$3:$B$85,1,FALSE)</f>
        <v>#N/A</v>
      </c>
    </row>
    <row r="41" spans="1:4" x14ac:dyDescent="0.2">
      <c r="A41" s="22" t="s">
        <v>48</v>
      </c>
      <c r="B41" s="23" t="s">
        <v>15</v>
      </c>
      <c r="C41" s="24">
        <v>62</v>
      </c>
      <c r="D41" t="str">
        <f>VLOOKUP(A41,Tabell!$A$3:$B$85,1,FALSE)</f>
        <v>0820705</v>
      </c>
    </row>
    <row r="42" spans="1:4" x14ac:dyDescent="0.2">
      <c r="A42" s="22" t="s">
        <v>314</v>
      </c>
      <c r="B42" s="23" t="s">
        <v>315</v>
      </c>
      <c r="C42" s="24">
        <v>60</v>
      </c>
      <c r="D42" t="str">
        <f>VLOOKUP(A42,Tabell!$A$3:$B$85,1,FALSE)</f>
        <v>0805105</v>
      </c>
    </row>
    <row r="43" spans="1:4" x14ac:dyDescent="0.2">
      <c r="A43" s="22" t="s">
        <v>318</v>
      </c>
      <c r="B43" s="23" t="s">
        <v>319</v>
      </c>
      <c r="C43" s="24">
        <v>55</v>
      </c>
      <c r="D43" t="e">
        <f>VLOOKUP(A43,Tabell!$A$3:$B$85,1,FALSE)</f>
        <v>#N/A</v>
      </c>
    </row>
    <row r="44" spans="1:4" x14ac:dyDescent="0.2">
      <c r="A44" s="22" t="s">
        <v>322</v>
      </c>
      <c r="B44" s="23" t="s">
        <v>323</v>
      </c>
      <c r="C44" s="24">
        <v>55</v>
      </c>
      <c r="D44" t="str">
        <f>VLOOKUP(A44,Tabell!$A$3:$B$85,1,FALSE)</f>
        <v>0805109</v>
      </c>
    </row>
    <row r="45" spans="1:4" x14ac:dyDescent="0.2">
      <c r="A45" s="22" t="s">
        <v>229</v>
      </c>
      <c r="B45" s="23" t="s">
        <v>173</v>
      </c>
      <c r="C45" s="24">
        <v>53</v>
      </c>
      <c r="D45" t="str">
        <f>VLOOKUP(A45,Tabell!$A$3:$B$85,1,FALSE)</f>
        <v>0896030</v>
      </c>
    </row>
    <row r="46" spans="1:4" x14ac:dyDescent="0.2">
      <c r="A46" s="22" t="s">
        <v>57</v>
      </c>
      <c r="B46" s="23" t="s">
        <v>24</v>
      </c>
      <c r="C46" s="24">
        <v>52</v>
      </c>
      <c r="D46" t="str">
        <f>VLOOKUP(A46,Tabell!$A$3:$B$85,1,FALSE)</f>
        <v>0822801</v>
      </c>
    </row>
    <row r="47" spans="1:4" x14ac:dyDescent="0.2">
      <c r="A47" s="22" t="s">
        <v>432</v>
      </c>
      <c r="B47" s="23" t="s">
        <v>433</v>
      </c>
      <c r="C47" s="24">
        <v>50</v>
      </c>
      <c r="D47" t="str">
        <f>VLOOKUP(A47,Tabell!$A$3:$B$85,1,FALSE)</f>
        <v>0805105168133</v>
      </c>
    </row>
    <row r="48" spans="1:4" x14ac:dyDescent="0.2">
      <c r="A48" s="22" t="s">
        <v>324</v>
      </c>
      <c r="B48" s="23" t="s">
        <v>325</v>
      </c>
      <c r="C48" s="24">
        <v>48</v>
      </c>
      <c r="D48" t="str">
        <f>VLOOKUP(A48,Tabell!$A$3:$B$85,1,FALSE)</f>
        <v>0805110</v>
      </c>
    </row>
    <row r="49" spans="1:4" x14ac:dyDescent="0.2">
      <c r="A49" s="22" t="s">
        <v>404</v>
      </c>
      <c r="B49" s="23" t="s">
        <v>405</v>
      </c>
      <c r="C49" s="24">
        <v>48</v>
      </c>
      <c r="D49" t="e">
        <f>VLOOKUP(A49,Tabell!$A$3:$B$85,1,FALSE)</f>
        <v>#N/A</v>
      </c>
    </row>
    <row r="50" spans="1:4" x14ac:dyDescent="0.2">
      <c r="A50" s="22" t="s">
        <v>69</v>
      </c>
      <c r="B50" s="23" t="s">
        <v>119</v>
      </c>
      <c r="C50" s="24">
        <v>44</v>
      </c>
      <c r="D50" t="str">
        <f>VLOOKUP(A50,Tabell!$A$3:$B$85,1,FALSE)</f>
        <v>0803305</v>
      </c>
    </row>
    <row r="51" spans="1:4" x14ac:dyDescent="0.2">
      <c r="A51" s="22" t="s">
        <v>58</v>
      </c>
      <c r="B51" s="23" t="s">
        <v>31</v>
      </c>
      <c r="C51" s="24">
        <v>44</v>
      </c>
      <c r="D51" t="str">
        <f>VLOOKUP(A51,Tabell!$A$3:$B$85,1,FALSE)</f>
        <v>0827090</v>
      </c>
    </row>
    <row r="52" spans="1:4" x14ac:dyDescent="0.2">
      <c r="A52" s="22" t="s">
        <v>60</v>
      </c>
      <c r="B52" s="23" t="s">
        <v>30</v>
      </c>
      <c r="C52" s="24">
        <v>44</v>
      </c>
      <c r="D52" t="str">
        <f>VLOOKUP(A52,Tabell!$A$3:$B$85,1,FALSE)</f>
        <v>0837200</v>
      </c>
    </row>
    <row r="53" spans="1:4" x14ac:dyDescent="0.2">
      <c r="A53" s="22" t="s">
        <v>59</v>
      </c>
      <c r="B53" s="23" t="s">
        <v>23</v>
      </c>
      <c r="C53" s="24">
        <v>43</v>
      </c>
      <c r="D53" t="str">
        <f>VLOOKUP(A53,Tabell!$A$3:$B$85,1,FALSE)</f>
        <v>0817020</v>
      </c>
    </row>
    <row r="54" spans="1:4" x14ac:dyDescent="0.2">
      <c r="A54" s="22" t="s">
        <v>86</v>
      </c>
      <c r="B54" s="23" t="s">
        <v>136</v>
      </c>
      <c r="C54" s="24">
        <v>39</v>
      </c>
      <c r="D54" t="str">
        <f>VLOOKUP(A54,Tabell!$A$3:$B$85,1,FALSE)</f>
        <v>0849303</v>
      </c>
    </row>
    <row r="55" spans="1:4" x14ac:dyDescent="0.2">
      <c r="A55" s="22" t="s">
        <v>428</v>
      </c>
      <c r="B55" s="23" t="s">
        <v>429</v>
      </c>
      <c r="C55" s="24">
        <v>39</v>
      </c>
      <c r="D55" t="str">
        <f>VLOOKUP(A55,Tabell!$A$3:$B$85,1,FALSE)</f>
        <v>0805105150511</v>
      </c>
    </row>
    <row r="56" spans="1:4" x14ac:dyDescent="0.2">
      <c r="A56" s="22" t="s">
        <v>62</v>
      </c>
      <c r="B56" s="23" t="s">
        <v>25</v>
      </c>
      <c r="C56" s="24">
        <v>35</v>
      </c>
      <c r="D56" t="str">
        <f>VLOOKUP(A56,Tabell!$A$3:$B$85,1,FALSE)</f>
        <v>0845090</v>
      </c>
    </row>
    <row r="57" spans="1:4" x14ac:dyDescent="0.2">
      <c r="A57" s="22" t="s">
        <v>392</v>
      </c>
      <c r="B57" s="23" t="s">
        <v>393</v>
      </c>
      <c r="C57" s="24">
        <v>34</v>
      </c>
      <c r="D57" t="str">
        <f>VLOOKUP(A57,Tabell!$A$3:$B$85,1,FALSE)</f>
        <v>0805103103819</v>
      </c>
    </row>
    <row r="58" spans="1:4" x14ac:dyDescent="0.2">
      <c r="A58" s="22" t="s">
        <v>394</v>
      </c>
      <c r="B58" s="23" t="s">
        <v>395</v>
      </c>
      <c r="C58" s="24">
        <v>30</v>
      </c>
      <c r="D58" t="str">
        <f>VLOOKUP(A58,Tabell!$A$3:$B$85,1,FALSE)</f>
        <v>0805103156833</v>
      </c>
    </row>
    <row r="59" spans="1:4" x14ac:dyDescent="0.2">
      <c r="A59" s="22" t="s">
        <v>55</v>
      </c>
      <c r="B59" s="23" t="s">
        <v>20</v>
      </c>
      <c r="C59" s="24">
        <v>29</v>
      </c>
      <c r="D59" t="str">
        <f>VLOOKUP(A59,Tabell!$A$3:$B$85,1,FALSE)</f>
        <v>0822490</v>
      </c>
    </row>
    <row r="60" spans="1:4" x14ac:dyDescent="0.2">
      <c r="A60" s="22" t="s">
        <v>467</v>
      </c>
      <c r="B60" s="23" t="s">
        <v>468</v>
      </c>
      <c r="C60" s="24">
        <v>28</v>
      </c>
      <c r="D60" t="str">
        <f>VLOOKUP(A60,Tabell!$A$3:$B$85,1,FALSE)</f>
        <v>0806027</v>
      </c>
    </row>
    <row r="61" spans="1:4" x14ac:dyDescent="0.2">
      <c r="A61" s="22" t="s">
        <v>388</v>
      </c>
      <c r="B61" s="23" t="s">
        <v>389</v>
      </c>
      <c r="C61" s="24">
        <v>28</v>
      </c>
      <c r="D61" t="str">
        <f>VLOOKUP(A61,Tabell!$A$3:$B$85,1,FALSE)</f>
        <v>0805102870939</v>
      </c>
    </row>
    <row r="62" spans="1:4" x14ac:dyDescent="0.2">
      <c r="A62" s="22" t="s">
        <v>406</v>
      </c>
      <c r="B62" s="23" t="s">
        <v>407</v>
      </c>
      <c r="C62" s="24">
        <v>28</v>
      </c>
      <c r="D62" t="str">
        <f>VLOOKUP(A62,Tabell!$A$3:$B$85,1,FALSE)</f>
        <v>0805103403219</v>
      </c>
    </row>
    <row r="63" spans="1:4" x14ac:dyDescent="0.2">
      <c r="A63" s="22" t="s">
        <v>430</v>
      </c>
      <c r="B63" s="23" t="s">
        <v>431</v>
      </c>
      <c r="C63" s="24">
        <v>26</v>
      </c>
      <c r="D63" t="str">
        <f>VLOOKUP(A63,Tabell!$A$3:$B$85,1,FALSE)</f>
        <v>0805105167267</v>
      </c>
    </row>
    <row r="64" spans="1:4" x14ac:dyDescent="0.2">
      <c r="A64" s="22" t="s">
        <v>412</v>
      </c>
      <c r="B64" s="23" t="s">
        <v>413</v>
      </c>
      <c r="C64" s="24">
        <v>24</v>
      </c>
      <c r="D64" t="e">
        <f>VLOOKUP(A64,Tabell!$A$3:$B$85,1,FALSE)</f>
        <v>#N/A</v>
      </c>
    </row>
    <row r="65" spans="1:4" x14ac:dyDescent="0.2">
      <c r="A65" s="22" t="s">
        <v>414</v>
      </c>
      <c r="B65" s="23" t="s">
        <v>415</v>
      </c>
      <c r="C65" s="24">
        <v>24</v>
      </c>
      <c r="D65" t="str">
        <f>VLOOKUP(A65,Tabell!$A$3:$B$85,1,FALSE)</f>
        <v>0805103590312</v>
      </c>
    </row>
    <row r="66" spans="1:4" x14ac:dyDescent="0.2">
      <c r="A66" s="22" t="s">
        <v>303</v>
      </c>
      <c r="B66" s="23" t="s">
        <v>304</v>
      </c>
      <c r="C66" s="24">
        <v>23</v>
      </c>
      <c r="D66" t="str">
        <f>VLOOKUP(A66,Tabell!$A$3:$B$85,1,FALSE)</f>
        <v>0803259</v>
      </c>
    </row>
    <row r="67" spans="1:4" x14ac:dyDescent="0.2">
      <c r="A67" s="22" t="s">
        <v>408</v>
      </c>
      <c r="B67" s="23" t="s">
        <v>409</v>
      </c>
      <c r="C67" s="24">
        <v>22</v>
      </c>
      <c r="D67" t="str">
        <f>VLOOKUP(A67,Tabell!$A$3:$B$85,1,FALSE)</f>
        <v>0805103407475</v>
      </c>
    </row>
    <row r="68" spans="1:4" x14ac:dyDescent="0.2">
      <c r="A68" s="22" t="s">
        <v>420</v>
      </c>
      <c r="B68" s="23" t="s">
        <v>421</v>
      </c>
      <c r="C68" s="24">
        <v>21</v>
      </c>
      <c r="D68" t="e">
        <f>VLOOKUP(A68,Tabell!$A$3:$B$85,1,FALSE)</f>
        <v>#N/A</v>
      </c>
    </row>
    <row r="69" spans="1:4" x14ac:dyDescent="0.2">
      <c r="A69" s="22" t="s">
        <v>326</v>
      </c>
      <c r="B69" s="23" t="s">
        <v>327</v>
      </c>
      <c r="C69" s="24">
        <v>20</v>
      </c>
      <c r="D69" t="str">
        <f>VLOOKUP(A69,Tabell!$A$3:$B$85,1,FALSE)</f>
        <v>0805112</v>
      </c>
    </row>
    <row r="70" spans="1:4" x14ac:dyDescent="0.2">
      <c r="A70" s="22" t="s">
        <v>402</v>
      </c>
      <c r="B70" s="23" t="s">
        <v>403</v>
      </c>
      <c r="C70" s="24">
        <v>20</v>
      </c>
      <c r="D70" t="e">
        <f>VLOOKUP(A70,Tabell!$A$3:$B$85,1,FALSE)</f>
        <v>#N/A</v>
      </c>
    </row>
    <row r="71" spans="1:4" x14ac:dyDescent="0.2">
      <c r="A71" s="22" t="s">
        <v>416</v>
      </c>
      <c r="B71" s="23" t="s">
        <v>417</v>
      </c>
      <c r="C71" s="24">
        <v>20</v>
      </c>
      <c r="D71" t="str">
        <f>VLOOKUP(A71,Tabell!$A$3:$B$85,1,FALSE)</f>
        <v>0805103827227</v>
      </c>
    </row>
    <row r="72" spans="1:4" x14ac:dyDescent="0.2">
      <c r="A72" s="22" t="s">
        <v>422</v>
      </c>
      <c r="B72" s="23" t="s">
        <v>423</v>
      </c>
      <c r="C72" s="24">
        <v>19</v>
      </c>
      <c r="D72" t="str">
        <f>VLOOKUP(A72,Tabell!$A$3:$B$85,1,FALSE)</f>
        <v>0805104479432</v>
      </c>
    </row>
    <row r="73" spans="1:4" x14ac:dyDescent="0.2">
      <c r="A73" s="22" t="s">
        <v>469</v>
      </c>
      <c r="B73" s="23" t="s">
        <v>470</v>
      </c>
      <c r="C73" s="24">
        <v>18</v>
      </c>
      <c r="D73" t="str">
        <f>VLOOKUP(A73,Tabell!$A$3:$B$85,1,FALSE)</f>
        <v>08050113</v>
      </c>
    </row>
    <row r="74" spans="1:4" x14ac:dyDescent="0.2">
      <c r="A74" s="22" t="s">
        <v>396</v>
      </c>
      <c r="B74" s="23" t="s">
        <v>397</v>
      </c>
      <c r="C74" s="24">
        <v>18</v>
      </c>
      <c r="D74" t="e">
        <f>VLOOKUP(A74,Tabell!$A$3:$B$85,1,FALSE)</f>
        <v>#N/A</v>
      </c>
    </row>
    <row r="75" spans="1:4" x14ac:dyDescent="0.2">
      <c r="A75" s="22" t="s">
        <v>434</v>
      </c>
      <c r="B75" s="23" t="s">
        <v>435</v>
      </c>
      <c r="C75" s="24">
        <v>16</v>
      </c>
      <c r="D75" t="str">
        <f>VLOOKUP(A75,Tabell!$A$3:$B$85,1,FALSE)</f>
        <v>0805105296488</v>
      </c>
    </row>
    <row r="76" spans="1:4" x14ac:dyDescent="0.2">
      <c r="A76" s="22" t="s">
        <v>442</v>
      </c>
      <c r="B76" s="23" t="s">
        <v>443</v>
      </c>
      <c r="C76" s="24">
        <v>16</v>
      </c>
      <c r="D76" t="str">
        <f>VLOOKUP(A76,Tabell!$A$3:$B$85,1,FALSE)</f>
        <v>0805106368344</v>
      </c>
    </row>
    <row r="77" spans="1:4" x14ac:dyDescent="0.2">
      <c r="A77" s="22" t="s">
        <v>471</v>
      </c>
      <c r="B77" s="23" t="s">
        <v>472</v>
      </c>
      <c r="C77" s="24">
        <v>15</v>
      </c>
      <c r="D77" t="e">
        <f>VLOOKUP(A77,Tabell!$A$3:$B$85,1,FALSE)</f>
        <v>#N/A</v>
      </c>
    </row>
    <row r="78" spans="1:4" x14ac:dyDescent="0.2">
      <c r="A78" s="22" t="s">
        <v>455</v>
      </c>
      <c r="B78" s="23" t="s">
        <v>456</v>
      </c>
      <c r="C78" s="24">
        <v>15</v>
      </c>
      <c r="D78" t="e">
        <f>VLOOKUP(A78,Tabell!$A$3:$B$85,1,FALSE)</f>
        <v>#N/A</v>
      </c>
    </row>
    <row r="79" spans="1:4" x14ac:dyDescent="0.2">
      <c r="A79" s="22" t="s">
        <v>293</v>
      </c>
      <c r="B79" s="23" t="s">
        <v>289</v>
      </c>
      <c r="C79" s="24">
        <v>14</v>
      </c>
      <c r="D79" t="str">
        <f>VLOOKUP(A79,Tabell!$A$3:$B$85,1,FALSE)</f>
        <v>0806022</v>
      </c>
    </row>
    <row r="80" spans="1:4" x14ac:dyDescent="0.2">
      <c r="A80" s="22" t="s">
        <v>74</v>
      </c>
      <c r="B80" s="23" t="s">
        <v>124</v>
      </c>
      <c r="C80" s="24">
        <v>14</v>
      </c>
      <c r="D80" t="str">
        <f>VLOOKUP(A80,Tabell!$A$3:$B$85,1,FALSE)</f>
        <v>0832790</v>
      </c>
    </row>
    <row r="81" spans="1:4" x14ac:dyDescent="0.2">
      <c r="A81" s="22" t="s">
        <v>410</v>
      </c>
      <c r="B81" s="23" t="s">
        <v>411</v>
      </c>
      <c r="C81" s="24">
        <v>13</v>
      </c>
      <c r="D81" t="str">
        <f>VLOOKUP(A81,Tabell!$A$3:$B$85,1,FALSE)</f>
        <v>0805103431566</v>
      </c>
    </row>
    <row r="82" spans="1:4" x14ac:dyDescent="0.2">
      <c r="A82" s="22" t="s">
        <v>77</v>
      </c>
      <c r="B82" s="23" t="s">
        <v>127</v>
      </c>
      <c r="C82" s="24">
        <v>12</v>
      </c>
      <c r="D82" t="str">
        <f>VLOOKUP(A82,Tabell!$A$3:$B$85,1,FALSE)</f>
        <v>0824105</v>
      </c>
    </row>
    <row r="83" spans="1:4" x14ac:dyDescent="0.2">
      <c r="A83" s="22" t="s">
        <v>380</v>
      </c>
      <c r="B83" s="23" t="s">
        <v>381</v>
      </c>
      <c r="C83" s="24">
        <v>11</v>
      </c>
      <c r="D83" t="e">
        <f>VLOOKUP(A83,Tabell!$A$3:$B$85,1,FALSE)</f>
        <v>#N/A</v>
      </c>
    </row>
    <row r="84" spans="1:4" x14ac:dyDescent="0.2">
      <c r="A84" s="22" t="s">
        <v>82</v>
      </c>
      <c r="B84" s="23" t="s">
        <v>132</v>
      </c>
      <c r="C84" s="24">
        <v>10</v>
      </c>
      <c r="D84" t="e">
        <f>VLOOKUP(A84,Tabell!$A$3:$B$85,1,FALSE)</f>
        <v>#N/A</v>
      </c>
    </row>
    <row r="85" spans="1:4" x14ac:dyDescent="0.2">
      <c r="A85" s="22" t="s">
        <v>418</v>
      </c>
      <c r="B85" s="23" t="s">
        <v>419</v>
      </c>
      <c r="C85" s="24">
        <v>10</v>
      </c>
      <c r="D85" t="str">
        <f>VLOOKUP(A85,Tabell!$A$3:$B$85,1,FALSE)</f>
        <v>0805104420428</v>
      </c>
    </row>
    <row r="86" spans="1:4" x14ac:dyDescent="0.2">
      <c r="A86" s="22" t="s">
        <v>426</v>
      </c>
      <c r="B86" s="23" t="s">
        <v>427</v>
      </c>
      <c r="C86" s="24">
        <v>10</v>
      </c>
      <c r="D86" t="str">
        <f>VLOOKUP(A86,Tabell!$A$3:$B$85,1,FALSE)</f>
        <v>0805105042866</v>
      </c>
    </row>
    <row r="87" spans="1:4" x14ac:dyDescent="0.2">
      <c r="A87" s="22" t="s">
        <v>64</v>
      </c>
      <c r="B87" s="23" t="s">
        <v>26</v>
      </c>
      <c r="C87" s="24">
        <v>9</v>
      </c>
      <c r="D87" t="str">
        <f>VLOOKUP(A87,Tabell!$A$3:$B$85,1,FALSE)</f>
        <v>0813090</v>
      </c>
    </row>
    <row r="88" spans="1:4" x14ac:dyDescent="0.2">
      <c r="A88" s="22" t="s">
        <v>440</v>
      </c>
      <c r="B88" s="23" t="s">
        <v>441</v>
      </c>
      <c r="C88" s="24">
        <v>9</v>
      </c>
      <c r="D88" t="str">
        <f>VLOOKUP(A88,Tabell!$A$3:$B$85,1,FALSE)</f>
        <v>0805105573563</v>
      </c>
    </row>
    <row r="89" spans="1:4" x14ac:dyDescent="0.2">
      <c r="A89" s="22" t="s">
        <v>91</v>
      </c>
      <c r="B89" s="23" t="s">
        <v>141</v>
      </c>
      <c r="C89" s="24">
        <v>8</v>
      </c>
      <c r="D89" t="e">
        <f>VLOOKUP(A89,Tabell!$A$3:$B$85,1,FALSE)</f>
        <v>#N/A</v>
      </c>
    </row>
    <row r="90" spans="1:4" x14ac:dyDescent="0.2">
      <c r="A90" s="22" t="s">
        <v>384</v>
      </c>
      <c r="B90" s="23" t="s">
        <v>385</v>
      </c>
      <c r="C90" s="24">
        <v>8</v>
      </c>
      <c r="D90" t="e">
        <f>VLOOKUP(A90,Tabell!$A$3:$B$85,1,FALSE)</f>
        <v>#N/A</v>
      </c>
    </row>
    <row r="91" spans="1:4" x14ac:dyDescent="0.2">
      <c r="A91" s="22" t="s">
        <v>76</v>
      </c>
      <c r="B91" s="23" t="s">
        <v>126</v>
      </c>
      <c r="C91" s="24">
        <v>7</v>
      </c>
      <c r="D91" t="e">
        <f>VLOOKUP(A91,Tabell!$A$3:$B$85,1,FALSE)</f>
        <v>#N/A</v>
      </c>
    </row>
    <row r="92" spans="1:4" x14ac:dyDescent="0.2">
      <c r="A92" s="22" t="s">
        <v>112</v>
      </c>
      <c r="B92" s="23" t="s">
        <v>162</v>
      </c>
      <c r="C92" s="24">
        <v>7</v>
      </c>
      <c r="D92" t="str">
        <f>VLOOKUP(A92,Tabell!$A$3:$B$85,1,FALSE)</f>
        <v>0833001</v>
      </c>
    </row>
    <row r="93" spans="1:4" x14ac:dyDescent="0.2">
      <c r="A93" s="22" t="s">
        <v>99</v>
      </c>
      <c r="B93" s="23" t="s">
        <v>149</v>
      </c>
      <c r="C93" s="24">
        <v>7</v>
      </c>
      <c r="D93" t="e">
        <f>VLOOKUP(A93,Tabell!$A$3:$B$85,1,FALSE)</f>
        <v>#N/A</v>
      </c>
    </row>
    <row r="94" spans="1:4" x14ac:dyDescent="0.2">
      <c r="A94" s="22" t="s">
        <v>235</v>
      </c>
      <c r="B94" s="23" t="s">
        <v>179</v>
      </c>
      <c r="C94" s="24">
        <v>6</v>
      </c>
      <c r="D94" t="str">
        <f>VLOOKUP(A94,Tabell!$A$3:$B$85,1,FALSE)</f>
        <v>0843360</v>
      </c>
    </row>
    <row r="95" spans="1:4" x14ac:dyDescent="0.2">
      <c r="A95" s="22" t="s">
        <v>459</v>
      </c>
      <c r="B95" s="23" t="s">
        <v>460</v>
      </c>
      <c r="C95" s="24">
        <v>5</v>
      </c>
      <c r="D95" t="e">
        <f>VLOOKUP(A95,Tabell!$A$3:$B$85,1,FALSE)</f>
        <v>#N/A</v>
      </c>
    </row>
    <row r="96" spans="1:4" x14ac:dyDescent="0.2">
      <c r="A96" s="22" t="s">
        <v>61</v>
      </c>
      <c r="B96" s="23" t="s">
        <v>28</v>
      </c>
      <c r="C96" s="24">
        <v>5</v>
      </c>
      <c r="D96" t="str">
        <f>VLOOKUP(A96,Tabell!$A$3:$B$85,1,FALSE)</f>
        <v>0833090</v>
      </c>
    </row>
    <row r="97" spans="1:4" x14ac:dyDescent="0.2">
      <c r="A97" s="22" t="s">
        <v>85</v>
      </c>
      <c r="B97" s="23" t="s">
        <v>135</v>
      </c>
      <c r="C97" s="24">
        <v>4</v>
      </c>
      <c r="D97" t="e">
        <f>VLOOKUP(A97,Tabell!$A$3:$B$85,1,FALSE)</f>
        <v>#N/A</v>
      </c>
    </row>
    <row r="98" spans="1:4" x14ac:dyDescent="0.2">
      <c r="A98" s="22" t="s">
        <v>457</v>
      </c>
      <c r="B98" s="23" t="s">
        <v>458</v>
      </c>
      <c r="C98" s="24">
        <v>3</v>
      </c>
      <c r="D98" t="e">
        <f>VLOOKUP(A98,Tabell!$A$3:$B$85,1,FALSE)</f>
        <v>#N/A</v>
      </c>
    </row>
    <row r="99" spans="1:4" x14ac:dyDescent="0.2">
      <c r="A99" s="22" t="s">
        <v>50</v>
      </c>
      <c r="B99" s="23" t="s">
        <v>19</v>
      </c>
      <c r="C99" s="24">
        <v>3</v>
      </c>
      <c r="D99" t="e">
        <f>VLOOKUP(A99,Tabell!$A$3:$B$85,1,FALSE)</f>
        <v>#N/A</v>
      </c>
    </row>
    <row r="100" spans="1:4" x14ac:dyDescent="0.2">
      <c r="A100" s="22" t="s">
        <v>386</v>
      </c>
      <c r="B100" s="23" t="s">
        <v>387</v>
      </c>
      <c r="C100" s="24">
        <v>3</v>
      </c>
      <c r="D100" t="e">
        <f>VLOOKUP(A100,Tabell!$A$3:$B$85,1,FALSE)</f>
        <v>#N/A</v>
      </c>
    </row>
    <row r="101" spans="1:4" x14ac:dyDescent="0.2">
      <c r="A101" s="22" t="s">
        <v>424</v>
      </c>
      <c r="B101" s="23" t="s">
        <v>425</v>
      </c>
      <c r="C101" s="24">
        <v>3</v>
      </c>
      <c r="D101" t="e">
        <f>VLOOKUP(A101,Tabell!$A$3:$B$85,1,FALSE)</f>
        <v>#N/A</v>
      </c>
    </row>
    <row r="102" spans="1:4" x14ac:dyDescent="0.2">
      <c r="A102" s="22" t="s">
        <v>232</v>
      </c>
      <c r="B102" s="23" t="s">
        <v>176</v>
      </c>
      <c r="C102" s="24">
        <v>2</v>
      </c>
      <c r="D102" t="e">
        <f>VLOOKUP(A102,Tabell!$A$3:$B$85,1,FALSE)</f>
        <v>#N/A</v>
      </c>
    </row>
    <row r="103" spans="1:4" x14ac:dyDescent="0.2">
      <c r="A103" s="22" t="s">
        <v>320</v>
      </c>
      <c r="B103" s="23" t="s">
        <v>321</v>
      </c>
      <c r="C103" s="24">
        <v>2</v>
      </c>
      <c r="D103" t="e">
        <f>VLOOKUP(A103,Tabell!$A$3:$B$85,1,FALSE)</f>
        <v>#N/A</v>
      </c>
    </row>
    <row r="104" spans="1:4" x14ac:dyDescent="0.2">
      <c r="A104" s="22" t="s">
        <v>90</v>
      </c>
      <c r="B104" s="23" t="s">
        <v>140</v>
      </c>
      <c r="C104" s="24">
        <v>2</v>
      </c>
      <c r="D104" t="e">
        <f>VLOOKUP(A104,Tabell!$A$3:$B$85,1,FALSE)</f>
        <v>#N/A</v>
      </c>
    </row>
    <row r="105" spans="1:4" x14ac:dyDescent="0.2">
      <c r="A105" s="22" t="s">
        <v>89</v>
      </c>
      <c r="B105" s="23" t="s">
        <v>446</v>
      </c>
      <c r="C105" s="24">
        <v>2</v>
      </c>
      <c r="D105" t="e">
        <f>VLOOKUP(A105,Tabell!$A$3:$B$85,1,FALSE)</f>
        <v>#N/A</v>
      </c>
    </row>
    <row r="106" spans="1:4" x14ac:dyDescent="0.2">
      <c r="A106" s="22" t="s">
        <v>92</v>
      </c>
      <c r="B106" s="23" t="s">
        <v>142</v>
      </c>
      <c r="C106" s="24">
        <v>2</v>
      </c>
      <c r="D106" t="e">
        <f>VLOOKUP(A106,Tabell!$A$3:$B$85,1,FALSE)</f>
        <v>#N/A</v>
      </c>
    </row>
    <row r="107" spans="1:4" x14ac:dyDescent="0.2">
      <c r="A107" s="22" t="s">
        <v>87</v>
      </c>
      <c r="B107" s="23" t="s">
        <v>137</v>
      </c>
      <c r="C107" s="24">
        <v>2</v>
      </c>
      <c r="D107" t="e">
        <f>VLOOKUP(A107,Tabell!$A$3:$B$85,1,FALSE)</f>
        <v>#N/A</v>
      </c>
    </row>
    <row r="108" spans="1:4" x14ac:dyDescent="0.2">
      <c r="A108" s="22" t="s">
        <v>83</v>
      </c>
      <c r="B108" s="23" t="s">
        <v>133</v>
      </c>
      <c r="C108" s="24">
        <v>2</v>
      </c>
      <c r="D108" t="e">
        <f>VLOOKUP(A108,Tabell!$A$3:$B$85,1,FALSE)</f>
        <v>#N/A</v>
      </c>
    </row>
    <row r="109" spans="1:4" x14ac:dyDescent="0.2">
      <c r="A109" s="22" t="s">
        <v>250</v>
      </c>
      <c r="B109" s="23" t="s">
        <v>196</v>
      </c>
      <c r="C109" s="24">
        <v>1</v>
      </c>
      <c r="D109" t="e">
        <f>VLOOKUP(A109,Tabell!$A$3:$B$85,1,FALSE)</f>
        <v>#N/A</v>
      </c>
    </row>
    <row r="110" spans="1:4" x14ac:dyDescent="0.2">
      <c r="A110" s="22" t="s">
        <v>106</v>
      </c>
      <c r="B110" s="23" t="s">
        <v>156</v>
      </c>
      <c r="C110" s="24">
        <v>1</v>
      </c>
      <c r="D110" t="e">
        <f>VLOOKUP(A110,Tabell!$A$3:$B$85,1,FALSE)</f>
        <v>#N/A</v>
      </c>
    </row>
    <row r="111" spans="1:4" x14ac:dyDescent="0.2">
      <c r="A111" s="22" t="s">
        <v>292</v>
      </c>
      <c r="B111" s="23" t="s">
        <v>288</v>
      </c>
      <c r="C111" s="24">
        <v>1</v>
      </c>
      <c r="D111" t="str">
        <f>VLOOKUP(A111,Tabell!$A$3:$B$85,1,FALSE)</f>
        <v>0803317</v>
      </c>
    </row>
    <row r="112" spans="1:4" x14ac:dyDescent="0.2">
      <c r="A112" s="22" t="s">
        <v>316</v>
      </c>
      <c r="B112" s="23" t="s">
        <v>317</v>
      </c>
      <c r="C112" s="24">
        <v>1</v>
      </c>
      <c r="D112" t="str">
        <f>VLOOKUP(A112,Tabell!$A$3:$B$85,1,FALSE)</f>
        <v>0805106</v>
      </c>
    </row>
    <row r="113" spans="1:4" x14ac:dyDescent="0.2">
      <c r="A113" s="22" t="s">
        <v>328</v>
      </c>
      <c r="B113" s="23" t="s">
        <v>329</v>
      </c>
      <c r="C113" s="24">
        <v>1</v>
      </c>
      <c r="D113" t="e">
        <f>VLOOKUP(A113,Tabell!$A$3:$B$85,1,FALSE)</f>
        <v>#N/A</v>
      </c>
    </row>
    <row r="114" spans="1:4" x14ac:dyDescent="0.2">
      <c r="A114" s="22" t="s">
        <v>98</v>
      </c>
      <c r="B114" s="23" t="s">
        <v>148</v>
      </c>
      <c r="C114" s="24">
        <v>1</v>
      </c>
      <c r="D114" t="e">
        <f>VLOOKUP(A114,Tabell!$A$3:$B$85,1,FALSE)</f>
        <v>#N/A</v>
      </c>
    </row>
    <row r="115" spans="1:4" x14ac:dyDescent="0.2">
      <c r="A115" s="22" t="s">
        <v>282</v>
      </c>
      <c r="B115" s="23" t="s">
        <v>461</v>
      </c>
      <c r="C115" s="24">
        <v>1</v>
      </c>
      <c r="D115" t="e">
        <f>VLOOKUP(A115,Tabell!$A$3:$B$85,1,FALSE)</f>
        <v>#N/A</v>
      </c>
    </row>
    <row r="116" spans="1:4" x14ac:dyDescent="0.2">
      <c r="A116" s="22" t="s">
        <v>294</v>
      </c>
      <c r="B116" s="23" t="s">
        <v>290</v>
      </c>
      <c r="C116" s="24">
        <v>1</v>
      </c>
      <c r="D116" t="str">
        <f>VLOOKUP(A116,Tabell!$A$3:$B$85,1,FALSE)</f>
        <v>0815550</v>
      </c>
    </row>
    <row r="117" spans="1:4" x14ac:dyDescent="0.2">
      <c r="A117" s="22" t="s">
        <v>103</v>
      </c>
      <c r="B117" s="23" t="s">
        <v>153</v>
      </c>
      <c r="C117" s="24">
        <v>1</v>
      </c>
      <c r="D117" t="e">
        <f>VLOOKUP(A117,Tabell!$A$3:$B$85,1,FALSE)</f>
        <v>#N/A</v>
      </c>
    </row>
    <row r="118" spans="1:4" x14ac:dyDescent="0.2">
      <c r="A118" s="22" t="s">
        <v>93</v>
      </c>
      <c r="B118" s="23" t="s">
        <v>143</v>
      </c>
      <c r="C118" s="24">
        <v>1</v>
      </c>
      <c r="D118" t="e">
        <f>VLOOKUP(A118,Tabell!$A$3:$B$85,1,FALSE)</f>
        <v>#N/A</v>
      </c>
    </row>
    <row r="119" spans="1:4" x14ac:dyDescent="0.2">
      <c r="A119" s="22" t="s">
        <v>295</v>
      </c>
      <c r="B119" s="23" t="s">
        <v>291</v>
      </c>
      <c r="C119" s="24">
        <v>1</v>
      </c>
      <c r="D119" t="e">
        <f>VLOOKUP(A119,Tabell!$A$3:$B$85,1,FALSE)</f>
        <v>#N/A</v>
      </c>
    </row>
    <row r="120" spans="1:4" x14ac:dyDescent="0.2">
      <c r="A120" s="22" t="s">
        <v>398</v>
      </c>
      <c r="B120" s="23" t="s">
        <v>399</v>
      </c>
      <c r="C120" s="24">
        <v>1</v>
      </c>
      <c r="D120" t="e">
        <f>VLOOKUP(A120,Tabell!$A$3:$B$85,1,FALSE)</f>
        <v>#N/A</v>
      </c>
    </row>
    <row r="121" spans="1:4" x14ac:dyDescent="0.2">
      <c r="A121" s="22" t="s">
        <v>400</v>
      </c>
      <c r="B121" s="23" t="s">
        <v>401</v>
      </c>
      <c r="C121" s="24">
        <v>1</v>
      </c>
      <c r="D121" t="e">
        <f>VLOOKUP(A121,Tabell!$A$3:$B$85,1,FALSE)</f>
        <v>#N/A</v>
      </c>
    </row>
    <row r="122" spans="1:4" x14ac:dyDescent="0.2">
      <c r="A122" s="25"/>
      <c r="C122" s="26">
        <f>SUM(C2:C121)</f>
        <v>21664</v>
      </c>
    </row>
    <row r="123" spans="1:4" x14ac:dyDescent="0.2">
      <c r="A123" s="25" t="s">
        <v>462</v>
      </c>
    </row>
    <row r="124" spans="1:4" x14ac:dyDescent="0.2">
      <c r="A124" s="25" t="s">
        <v>473</v>
      </c>
    </row>
    <row r="125" spans="1:4" x14ac:dyDescent="0.2">
      <c r="C125">
        <f>SUBTOTAL(9,C1:C124)</f>
        <v>45348</v>
      </c>
    </row>
  </sheetData>
  <autoFilter ref="A1:D124" xr:uid="{00000000-0009-0000-0000-000009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46"/>
  <sheetViews>
    <sheetView topLeftCell="A124" workbookViewId="0">
      <selection activeCell="G78" sqref="G78"/>
    </sheetView>
  </sheetViews>
  <sheetFormatPr defaultRowHeight="12.75" x14ac:dyDescent="0.2"/>
  <cols>
    <col min="1" max="1" width="21" bestFit="1" customWidth="1"/>
    <col min="2" max="2" width="37.5703125" bestFit="1" customWidth="1"/>
    <col min="3" max="3" width="6.28515625" bestFit="1" customWidth="1"/>
    <col min="4" max="4" width="15.140625" bestFit="1" customWidth="1"/>
  </cols>
  <sheetData>
    <row r="1" spans="1:4" x14ac:dyDescent="0.2">
      <c r="A1" s="20" t="s">
        <v>465</v>
      </c>
      <c r="B1" s="20" t="s">
        <v>466</v>
      </c>
      <c r="C1" s="21">
        <v>2021</v>
      </c>
      <c r="D1" t="s">
        <v>474</v>
      </c>
    </row>
    <row r="2" spans="1:4" x14ac:dyDescent="0.2">
      <c r="A2" s="22" t="s">
        <v>298</v>
      </c>
      <c r="B2" s="23" t="s">
        <v>206</v>
      </c>
      <c r="C2" s="24">
        <v>72</v>
      </c>
      <c r="D2" t="e">
        <f>VLOOKUP(A2,Tabell!$A$3:$B$85,1,FALSE)</f>
        <v>#N/A</v>
      </c>
    </row>
    <row r="3" spans="1:4" x14ac:dyDescent="0.2">
      <c r="A3" s="22" t="s">
        <v>261</v>
      </c>
      <c r="B3" s="23" t="s">
        <v>212</v>
      </c>
      <c r="C3" s="24">
        <v>1</v>
      </c>
      <c r="D3" t="e">
        <f>VLOOKUP(A3,Tabell!$A$3:$B$85,1,FALSE)</f>
        <v>#N/A</v>
      </c>
    </row>
    <row r="4" spans="1:4" x14ac:dyDescent="0.2">
      <c r="A4" s="22" t="s">
        <v>232</v>
      </c>
      <c r="B4" s="23" t="s">
        <v>176</v>
      </c>
      <c r="C4" s="24">
        <v>1</v>
      </c>
      <c r="D4" t="e">
        <f>VLOOKUP(A4,Tabell!$A$3:$B$85,1,FALSE)</f>
        <v>#N/A</v>
      </c>
    </row>
    <row r="5" spans="1:4" x14ac:dyDescent="0.2">
      <c r="A5" s="22" t="s">
        <v>303</v>
      </c>
      <c r="B5" s="23" t="s">
        <v>304</v>
      </c>
      <c r="C5" s="24">
        <v>10</v>
      </c>
      <c r="D5" t="str">
        <f>VLOOKUP(A5,Tabell!$A$3:$B$85,1,FALSE)</f>
        <v>0803259</v>
      </c>
    </row>
    <row r="6" spans="1:4" x14ac:dyDescent="0.2">
      <c r="A6" s="28" t="s">
        <v>65</v>
      </c>
      <c r="B6" s="23" t="s">
        <v>115</v>
      </c>
      <c r="C6" s="24">
        <v>515</v>
      </c>
      <c r="D6" t="e">
        <f>VLOOKUP(A6,Tabell!$A$3:$B$85,1,FALSE)</f>
        <v>#N/A</v>
      </c>
    </row>
    <row r="7" spans="1:4" x14ac:dyDescent="0.2">
      <c r="A7" s="22" t="s">
        <v>69</v>
      </c>
      <c r="B7" s="23" t="s">
        <v>119</v>
      </c>
      <c r="C7" s="24">
        <v>32</v>
      </c>
      <c r="D7" t="str">
        <f>VLOOKUP(A7,Tabell!$A$3:$B$85,1,FALSE)</f>
        <v>0803305</v>
      </c>
    </row>
    <row r="8" spans="1:4" x14ac:dyDescent="0.2">
      <c r="A8" s="22" t="s">
        <v>106</v>
      </c>
      <c r="B8" s="23" t="s">
        <v>156</v>
      </c>
      <c r="C8" s="24">
        <v>1</v>
      </c>
      <c r="D8" t="e">
        <f>VLOOKUP(A8,Tabell!$A$3:$B$85,1,FALSE)</f>
        <v>#N/A</v>
      </c>
    </row>
    <row r="9" spans="1:4" x14ac:dyDescent="0.2">
      <c r="A9" s="22" t="s">
        <v>85</v>
      </c>
      <c r="B9" s="23" t="s">
        <v>135</v>
      </c>
      <c r="C9" s="24">
        <v>3</v>
      </c>
      <c r="D9" t="e">
        <f>VLOOKUP(A9,Tabell!$A$3:$B$85,1,FALSE)</f>
        <v>#N/A</v>
      </c>
    </row>
    <row r="10" spans="1:4" x14ac:dyDescent="0.2">
      <c r="A10" s="22" t="s">
        <v>292</v>
      </c>
      <c r="B10" s="23" t="s">
        <v>288</v>
      </c>
      <c r="C10" s="24">
        <v>6</v>
      </c>
      <c r="D10" t="str">
        <f>VLOOKUP(A10,Tabell!$A$3:$B$85,1,FALSE)</f>
        <v>0803317</v>
      </c>
    </row>
    <row r="11" spans="1:4" x14ac:dyDescent="0.2">
      <c r="A11" s="22" t="s">
        <v>453</v>
      </c>
      <c r="B11" s="23" t="s">
        <v>454</v>
      </c>
      <c r="C11" s="24">
        <v>226</v>
      </c>
      <c r="D11" t="str">
        <f>VLOOKUP(A11,Tabell!$A$3:$B$85,1,FALSE)</f>
        <v>0803318</v>
      </c>
    </row>
    <row r="12" spans="1:4" x14ac:dyDescent="0.2">
      <c r="A12" s="22" t="s">
        <v>444</v>
      </c>
      <c r="B12" s="23" t="s">
        <v>445</v>
      </c>
      <c r="C12" s="24">
        <v>121</v>
      </c>
      <c r="D12" t="str">
        <f>VLOOKUP(A12,Tabell!$A$3:$B$85,1,FALSE)</f>
        <v>0803319</v>
      </c>
    </row>
    <row r="13" spans="1:4" x14ac:dyDescent="0.2">
      <c r="A13" s="22" t="s">
        <v>475</v>
      </c>
      <c r="B13" s="23" t="s">
        <v>476</v>
      </c>
      <c r="C13" s="24">
        <v>1</v>
      </c>
      <c r="D13" t="e">
        <f>VLOOKUP(A13,Tabell!$A$3:$B$85,1,FALSE)</f>
        <v>#N/A</v>
      </c>
    </row>
    <row r="14" spans="1:4" x14ac:dyDescent="0.2">
      <c r="A14" s="22" t="s">
        <v>308</v>
      </c>
      <c r="B14" s="23" t="s">
        <v>309</v>
      </c>
      <c r="C14" s="24">
        <v>72</v>
      </c>
      <c r="D14" t="str">
        <f>VLOOKUP(A14,Tabell!$A$3:$B$85,1,FALSE)</f>
        <v>0805102</v>
      </c>
    </row>
    <row r="15" spans="1:4" x14ac:dyDescent="0.2">
      <c r="A15" s="22" t="s">
        <v>310</v>
      </c>
      <c r="B15" s="23" t="s">
        <v>311</v>
      </c>
      <c r="C15" s="24">
        <v>71</v>
      </c>
      <c r="D15" t="str">
        <f>VLOOKUP(A15,Tabell!$A$3:$B$85,1,FALSE)</f>
        <v>0805103</v>
      </c>
    </row>
    <row r="16" spans="1:4" x14ac:dyDescent="0.2">
      <c r="A16" s="22" t="s">
        <v>312</v>
      </c>
      <c r="B16" s="23" t="s">
        <v>313</v>
      </c>
      <c r="C16" s="24">
        <v>103</v>
      </c>
      <c r="D16" t="str">
        <f>VLOOKUP(A16,Tabell!$A$3:$B$85,1,FALSE)</f>
        <v>0805104</v>
      </c>
    </row>
    <row r="17" spans="1:4" x14ac:dyDescent="0.2">
      <c r="A17" s="22" t="s">
        <v>314</v>
      </c>
      <c r="B17" s="23" t="s">
        <v>315</v>
      </c>
      <c r="C17" s="24">
        <v>49</v>
      </c>
      <c r="D17" t="str">
        <f>VLOOKUP(A17,Tabell!$A$3:$B$85,1,FALSE)</f>
        <v>0805105</v>
      </c>
    </row>
    <row r="18" spans="1:4" x14ac:dyDescent="0.2">
      <c r="A18" s="22" t="s">
        <v>318</v>
      </c>
      <c r="B18" s="23" t="s">
        <v>319</v>
      </c>
      <c r="C18" s="24">
        <v>94</v>
      </c>
      <c r="D18" t="e">
        <f>VLOOKUP(A18,Tabell!$A$3:$B$85,1,FALSE)</f>
        <v>#N/A</v>
      </c>
    </row>
    <row r="19" spans="1:4" x14ac:dyDescent="0.2">
      <c r="A19" s="22" t="s">
        <v>322</v>
      </c>
      <c r="B19" s="23" t="s">
        <v>323</v>
      </c>
      <c r="C19" s="24">
        <v>52</v>
      </c>
      <c r="D19" t="str">
        <f>VLOOKUP(A19,Tabell!$A$3:$B$85,1,FALSE)</f>
        <v>0805109</v>
      </c>
    </row>
    <row r="20" spans="1:4" x14ac:dyDescent="0.2">
      <c r="A20" s="22" t="s">
        <v>324</v>
      </c>
      <c r="B20" s="23" t="s">
        <v>325</v>
      </c>
      <c r="C20" s="24">
        <v>43</v>
      </c>
      <c r="D20" t="str">
        <f>VLOOKUP(A20,Tabell!$A$3:$B$85,1,FALSE)</f>
        <v>0805110</v>
      </c>
    </row>
    <row r="21" spans="1:4" x14ac:dyDescent="0.2">
      <c r="A21" s="22" t="s">
        <v>326</v>
      </c>
      <c r="B21" s="23" t="s">
        <v>327</v>
      </c>
      <c r="C21" s="24">
        <v>18</v>
      </c>
      <c r="D21" t="str">
        <f>VLOOKUP(A21,Tabell!$A$3:$B$85,1,FALSE)</f>
        <v>0805112</v>
      </c>
    </row>
    <row r="22" spans="1:4" x14ac:dyDescent="0.2">
      <c r="A22" s="22" t="s">
        <v>76</v>
      </c>
      <c r="B22" s="23" t="s">
        <v>126</v>
      </c>
      <c r="C22" s="24">
        <v>3</v>
      </c>
      <c r="D22" t="e">
        <f>VLOOKUP(A22,Tabell!$A$3:$B$85,1,FALSE)</f>
        <v>#N/A</v>
      </c>
    </row>
    <row r="23" spans="1:4" x14ac:dyDescent="0.2">
      <c r="A23" s="22" t="s">
        <v>98</v>
      </c>
      <c r="B23" s="23" t="s">
        <v>148</v>
      </c>
      <c r="C23" s="24">
        <v>1</v>
      </c>
      <c r="D23" t="e">
        <f>VLOOKUP(A23,Tabell!$A$3:$B$85,1,FALSE)</f>
        <v>#N/A</v>
      </c>
    </row>
    <row r="24" spans="1:4" x14ac:dyDescent="0.2">
      <c r="A24" s="22" t="s">
        <v>293</v>
      </c>
      <c r="B24" s="23" t="s">
        <v>289</v>
      </c>
      <c r="C24" s="24">
        <v>16</v>
      </c>
      <c r="D24" t="str">
        <f>VLOOKUP(A24,Tabell!$A$3:$B$85,1,FALSE)</f>
        <v>0806022</v>
      </c>
    </row>
    <row r="25" spans="1:4" x14ac:dyDescent="0.2">
      <c r="A25" s="22" t="s">
        <v>477</v>
      </c>
      <c r="B25" s="23" t="s">
        <v>478</v>
      </c>
      <c r="C25" s="24">
        <v>1</v>
      </c>
      <c r="D25" t="e">
        <f>VLOOKUP(A25,Tabell!$A$3:$B$85,1,FALSE)</f>
        <v>#N/A</v>
      </c>
    </row>
    <row r="26" spans="1:4" x14ac:dyDescent="0.2">
      <c r="A26" s="22" t="s">
        <v>467</v>
      </c>
      <c r="B26" s="23" t="s">
        <v>468</v>
      </c>
      <c r="C26" s="24">
        <v>59</v>
      </c>
      <c r="D26" t="str">
        <f>VLOOKUP(A26,Tabell!$A$3:$B$85,1,FALSE)</f>
        <v>0806027</v>
      </c>
    </row>
    <row r="27" spans="1:4" x14ac:dyDescent="0.2">
      <c r="A27" s="22" t="s">
        <v>479</v>
      </c>
      <c r="B27" s="23" t="s">
        <v>480</v>
      </c>
      <c r="C27" s="24">
        <v>6</v>
      </c>
      <c r="D27" t="e">
        <f>VLOOKUP(A27,Tabell!$A$3:$B$85,1,FALSE)</f>
        <v>#N/A</v>
      </c>
    </row>
    <row r="28" spans="1:4" x14ac:dyDescent="0.2">
      <c r="A28" s="22" t="s">
        <v>481</v>
      </c>
      <c r="B28" s="23" t="s">
        <v>482</v>
      </c>
      <c r="C28" s="24">
        <v>2</v>
      </c>
      <c r="D28" t="e">
        <f>VLOOKUP(A28,Tabell!$A$3:$B$85,1,FALSE)</f>
        <v>#N/A</v>
      </c>
    </row>
    <row r="29" spans="1:4" x14ac:dyDescent="0.2">
      <c r="A29" s="22" t="s">
        <v>483</v>
      </c>
      <c r="B29" s="23" t="s">
        <v>484</v>
      </c>
      <c r="C29" s="24">
        <v>2</v>
      </c>
      <c r="D29" t="e">
        <f>VLOOKUP(A29,Tabell!$A$3:$B$85,1,FALSE)</f>
        <v>#N/A</v>
      </c>
    </row>
    <row r="30" spans="1:4" x14ac:dyDescent="0.2">
      <c r="A30" s="22" t="s">
        <v>34</v>
      </c>
      <c r="B30" s="23" t="s">
        <v>2</v>
      </c>
      <c r="C30" s="24">
        <v>1909</v>
      </c>
      <c r="D30" t="str">
        <f>VLOOKUP(A30,Tabell!$A$3:$B$85,1,FALSE)</f>
        <v>0810190</v>
      </c>
    </row>
    <row r="31" spans="1:4" x14ac:dyDescent="0.2">
      <c r="A31" s="22" t="s">
        <v>40</v>
      </c>
      <c r="B31" s="23" t="s">
        <v>7</v>
      </c>
      <c r="C31" s="24">
        <v>476</v>
      </c>
      <c r="D31" t="str">
        <f>VLOOKUP(A31,Tabell!$A$3:$B$85,1,FALSE)</f>
        <v>0810701</v>
      </c>
    </row>
    <row r="32" spans="1:4" x14ac:dyDescent="0.2">
      <c r="A32" s="22" t="s">
        <v>37</v>
      </c>
      <c r="B32" s="23" t="s">
        <v>5</v>
      </c>
      <c r="C32" s="24">
        <v>608</v>
      </c>
      <c r="D32" t="str">
        <f>VLOOKUP(A32,Tabell!$A$3:$B$85,1,FALSE)</f>
        <v>0811290</v>
      </c>
    </row>
    <row r="33" spans="1:4" x14ac:dyDescent="0.2">
      <c r="A33" s="22" t="s">
        <v>54</v>
      </c>
      <c r="B33" s="23" t="s">
        <v>18</v>
      </c>
      <c r="C33" s="24">
        <v>132</v>
      </c>
      <c r="D33" t="str">
        <f>VLOOKUP(A33,Tabell!$A$3:$B$85,1,FALSE)</f>
        <v>0811890</v>
      </c>
    </row>
    <row r="34" spans="1:4" x14ac:dyDescent="0.2">
      <c r="A34" s="22" t="s">
        <v>33</v>
      </c>
      <c r="B34" s="23" t="s">
        <v>1</v>
      </c>
      <c r="C34" s="24">
        <v>2508</v>
      </c>
      <c r="D34" t="str">
        <f>VLOOKUP(A34,Tabell!$A$3:$B$85,1,FALSE)</f>
        <v>0812190</v>
      </c>
    </row>
    <row r="35" spans="1:4" x14ac:dyDescent="0.2">
      <c r="A35" s="22" t="s">
        <v>41</v>
      </c>
      <c r="B35" s="23" t="s">
        <v>10</v>
      </c>
      <c r="C35" s="24">
        <v>984</v>
      </c>
      <c r="D35" t="str">
        <f>VLOOKUP(A35,Tabell!$A$3:$B$85,1,FALSE)</f>
        <v>0812490</v>
      </c>
    </row>
    <row r="36" spans="1:4" x14ac:dyDescent="0.2">
      <c r="A36" s="22" t="s">
        <v>73</v>
      </c>
      <c r="B36" s="23" t="s">
        <v>123</v>
      </c>
      <c r="C36" s="24">
        <v>59</v>
      </c>
      <c r="D36" t="str">
        <f>VLOOKUP(A36,Tabell!$A$3:$B$85,1,FALSE)</f>
        <v>0812790</v>
      </c>
    </row>
    <row r="37" spans="1:4" x14ac:dyDescent="0.2">
      <c r="A37" s="22" t="s">
        <v>39</v>
      </c>
      <c r="B37" s="23" t="s">
        <v>9</v>
      </c>
      <c r="C37" s="24">
        <v>465</v>
      </c>
      <c r="D37" t="str">
        <f>VLOOKUP(A37,Tabell!$A$3:$B$85,1,FALSE)</f>
        <v>0812890</v>
      </c>
    </row>
    <row r="38" spans="1:4" x14ac:dyDescent="0.2">
      <c r="A38" s="22" t="s">
        <v>64</v>
      </c>
      <c r="B38" s="23" t="s">
        <v>26</v>
      </c>
      <c r="C38" s="24">
        <v>9</v>
      </c>
      <c r="D38" t="str">
        <f>VLOOKUP(A38,Tabell!$A$3:$B$85,1,FALSE)</f>
        <v>0813090</v>
      </c>
    </row>
    <row r="39" spans="1:4" x14ac:dyDescent="0.2">
      <c r="A39" s="22" t="s">
        <v>42</v>
      </c>
      <c r="B39" s="23" t="s">
        <v>8</v>
      </c>
      <c r="C39" s="24">
        <v>782</v>
      </c>
      <c r="D39" t="str">
        <f>VLOOKUP(A39,Tabell!$A$3:$B$85,1,FALSE)</f>
        <v>0814190</v>
      </c>
    </row>
    <row r="40" spans="1:4" x14ac:dyDescent="0.2">
      <c r="A40" s="22" t="s">
        <v>44</v>
      </c>
      <c r="B40" s="23" t="s">
        <v>11</v>
      </c>
      <c r="C40" s="24">
        <v>569</v>
      </c>
      <c r="D40" t="str">
        <f>VLOOKUP(A40,Tabell!$A$3:$B$85,1,FALSE)</f>
        <v>0814390</v>
      </c>
    </row>
    <row r="41" spans="1:4" x14ac:dyDescent="0.2">
      <c r="A41" s="22" t="s">
        <v>59</v>
      </c>
      <c r="B41" s="23" t="s">
        <v>23</v>
      </c>
      <c r="C41" s="24">
        <v>27</v>
      </c>
      <c r="D41" t="str">
        <f>VLOOKUP(A41,Tabell!$A$3:$B$85,1,FALSE)</f>
        <v>0817020</v>
      </c>
    </row>
    <row r="42" spans="1:4" x14ac:dyDescent="0.2">
      <c r="A42" s="22" t="s">
        <v>52</v>
      </c>
      <c r="B42" s="23" t="s">
        <v>32</v>
      </c>
      <c r="C42" s="24">
        <v>95</v>
      </c>
      <c r="D42" t="str">
        <f>VLOOKUP(A42,Tabell!$A$3:$B$85,1,FALSE)</f>
        <v>0817201</v>
      </c>
    </row>
    <row r="43" spans="1:4" x14ac:dyDescent="0.2">
      <c r="A43" s="22" t="s">
        <v>53</v>
      </c>
      <c r="B43" s="23" t="s">
        <v>22</v>
      </c>
      <c r="C43" s="24">
        <v>209</v>
      </c>
      <c r="D43" t="str">
        <f>VLOOKUP(A43,Tabell!$A$3:$B$85,1,FALSE)</f>
        <v>0817401</v>
      </c>
    </row>
    <row r="44" spans="1:4" x14ac:dyDescent="0.2">
      <c r="A44" s="22" t="s">
        <v>38</v>
      </c>
      <c r="B44" s="23" t="s">
        <v>6</v>
      </c>
      <c r="C44" s="24">
        <v>796</v>
      </c>
      <c r="D44" t="str">
        <f>VLOOKUP(A44,Tabell!$A$3:$B$85,1,FALSE)</f>
        <v>0820190</v>
      </c>
    </row>
    <row r="45" spans="1:4" x14ac:dyDescent="0.2">
      <c r="A45" s="22" t="s">
        <v>48</v>
      </c>
      <c r="B45" s="23" t="s">
        <v>15</v>
      </c>
      <c r="C45" s="24">
        <v>54</v>
      </c>
      <c r="D45" t="str">
        <f>VLOOKUP(A45,Tabell!$A$3:$B$85,1,FALSE)</f>
        <v>0820705</v>
      </c>
    </row>
    <row r="46" spans="1:4" x14ac:dyDescent="0.2">
      <c r="A46" s="22" t="s">
        <v>51</v>
      </c>
      <c r="B46" s="23" t="s">
        <v>21</v>
      </c>
      <c r="C46" s="24">
        <v>129</v>
      </c>
      <c r="D46" t="str">
        <f>VLOOKUP(A46,Tabell!$A$3:$B$85,1,FALSE)</f>
        <v>0822190</v>
      </c>
    </row>
    <row r="47" spans="1:4" x14ac:dyDescent="0.2">
      <c r="A47" s="22" t="s">
        <v>55</v>
      </c>
      <c r="B47" s="23" t="s">
        <v>20</v>
      </c>
      <c r="C47" s="24">
        <v>26</v>
      </c>
      <c r="D47" t="str">
        <f>VLOOKUP(A47,Tabell!$A$3:$B$85,1,FALSE)</f>
        <v>0822490</v>
      </c>
    </row>
    <row r="48" spans="1:4" x14ac:dyDescent="0.2">
      <c r="A48" s="22" t="s">
        <v>103</v>
      </c>
      <c r="B48" s="23" t="s">
        <v>153</v>
      </c>
      <c r="C48" s="24">
        <v>1</v>
      </c>
      <c r="D48" t="e">
        <f>VLOOKUP(A48,Tabell!$A$3:$B$85,1,FALSE)</f>
        <v>#N/A</v>
      </c>
    </row>
    <row r="49" spans="1:4" x14ac:dyDescent="0.2">
      <c r="A49" s="22" t="s">
        <v>57</v>
      </c>
      <c r="B49" s="23" t="s">
        <v>24</v>
      </c>
      <c r="C49" s="24">
        <v>64</v>
      </c>
      <c r="D49" t="str">
        <f>VLOOKUP(A49,Tabell!$A$3:$B$85,1,FALSE)</f>
        <v>0822801</v>
      </c>
    </row>
    <row r="50" spans="1:4" x14ac:dyDescent="0.2">
      <c r="A50" s="22" t="s">
        <v>91</v>
      </c>
      <c r="B50" s="23" t="s">
        <v>141</v>
      </c>
      <c r="C50" s="24">
        <v>6</v>
      </c>
      <c r="D50" t="e">
        <f>VLOOKUP(A50,Tabell!$A$3:$B$85,1,FALSE)</f>
        <v>#N/A</v>
      </c>
    </row>
    <row r="51" spans="1:4" x14ac:dyDescent="0.2">
      <c r="A51" s="22" t="s">
        <v>77</v>
      </c>
      <c r="B51" s="23" t="s">
        <v>127</v>
      </c>
      <c r="C51" s="24">
        <v>3</v>
      </c>
      <c r="D51" t="str">
        <f>VLOOKUP(A51,Tabell!$A$3:$B$85,1,FALSE)</f>
        <v>0824105</v>
      </c>
    </row>
    <row r="52" spans="1:4" x14ac:dyDescent="0.2">
      <c r="A52" s="22" t="s">
        <v>82</v>
      </c>
      <c r="B52" s="23" t="s">
        <v>132</v>
      </c>
      <c r="C52" s="24">
        <v>6</v>
      </c>
      <c r="D52" t="e">
        <f>VLOOKUP(A52,Tabell!$A$3:$B$85,1,FALSE)</f>
        <v>#N/A</v>
      </c>
    </row>
    <row r="53" spans="1:4" x14ac:dyDescent="0.2">
      <c r="A53" s="22" t="s">
        <v>87</v>
      </c>
      <c r="B53" s="23" t="s">
        <v>137</v>
      </c>
      <c r="C53" s="24">
        <v>1</v>
      </c>
      <c r="D53" t="e">
        <f>VLOOKUP(A53,Tabell!$A$3:$B$85,1,FALSE)</f>
        <v>#N/A</v>
      </c>
    </row>
    <row r="54" spans="1:4" x14ac:dyDescent="0.2">
      <c r="A54" s="22" t="s">
        <v>58</v>
      </c>
      <c r="B54" s="23" t="s">
        <v>31</v>
      </c>
      <c r="C54" s="24">
        <v>40</v>
      </c>
      <c r="D54" t="str">
        <f>VLOOKUP(A54,Tabell!$A$3:$B$85,1,FALSE)</f>
        <v>0827090</v>
      </c>
    </row>
    <row r="55" spans="1:4" x14ac:dyDescent="0.2">
      <c r="A55" s="22" t="s">
        <v>71</v>
      </c>
      <c r="B55" s="23" t="s">
        <v>121</v>
      </c>
      <c r="C55" s="24">
        <v>989</v>
      </c>
      <c r="D55" t="str">
        <f>VLOOKUP(A55,Tabell!$A$3:$B$85,1,FALSE)</f>
        <v>0827201</v>
      </c>
    </row>
    <row r="56" spans="1:4" x14ac:dyDescent="0.2">
      <c r="A56" s="22" t="s">
        <v>35</v>
      </c>
      <c r="B56" s="23" t="s">
        <v>3</v>
      </c>
      <c r="C56" s="24">
        <v>1383</v>
      </c>
      <c r="D56" t="str">
        <f>VLOOKUP(A56,Tabell!$A$3:$B$85,1,FALSE)</f>
        <v>0830190</v>
      </c>
    </row>
    <row r="57" spans="1:4" x14ac:dyDescent="0.2">
      <c r="A57" s="22" t="s">
        <v>43</v>
      </c>
      <c r="B57" s="23" t="s">
        <v>14</v>
      </c>
      <c r="C57" s="24">
        <v>372</v>
      </c>
      <c r="D57" t="str">
        <f>VLOOKUP(A57,Tabell!$A$3:$B$85,1,FALSE)</f>
        <v>0830790</v>
      </c>
    </row>
    <row r="58" spans="1:4" x14ac:dyDescent="0.2">
      <c r="A58" s="22" t="s">
        <v>50</v>
      </c>
      <c r="B58" s="23" t="s">
        <v>19</v>
      </c>
      <c r="C58" s="24">
        <v>2</v>
      </c>
      <c r="D58" t="e">
        <f>VLOOKUP(A58,Tabell!$A$3:$B$85,1,FALSE)</f>
        <v>#N/A</v>
      </c>
    </row>
    <row r="59" spans="1:4" x14ac:dyDescent="0.2">
      <c r="A59" s="22" t="s">
        <v>36</v>
      </c>
      <c r="B59" s="23" t="s">
        <v>4</v>
      </c>
      <c r="C59" s="24">
        <v>2325</v>
      </c>
      <c r="D59" t="str">
        <f>VLOOKUP(A59,Tabell!$A$3:$B$85,1,FALSE)</f>
        <v>0832190</v>
      </c>
    </row>
    <row r="60" spans="1:4" x14ac:dyDescent="0.2">
      <c r="A60" s="22" t="s">
        <v>45</v>
      </c>
      <c r="B60" s="23" t="s">
        <v>16</v>
      </c>
      <c r="C60" s="24">
        <v>374</v>
      </c>
      <c r="D60" t="str">
        <f>VLOOKUP(A60,Tabell!$A$3:$B$85,1,FALSE)</f>
        <v>0832490</v>
      </c>
    </row>
    <row r="61" spans="1:4" x14ac:dyDescent="0.2">
      <c r="A61" s="22" t="s">
        <v>88</v>
      </c>
      <c r="B61" s="23" t="s">
        <v>138</v>
      </c>
      <c r="C61" s="24">
        <v>3</v>
      </c>
      <c r="D61" t="e">
        <f>VLOOKUP(A61,Tabell!$A$3:$B$85,1,FALSE)</f>
        <v>#N/A</v>
      </c>
    </row>
    <row r="62" spans="1:4" x14ac:dyDescent="0.2">
      <c r="A62" s="22" t="s">
        <v>74</v>
      </c>
      <c r="B62" s="23" t="s">
        <v>124</v>
      </c>
      <c r="C62" s="24">
        <v>12</v>
      </c>
      <c r="D62" t="str">
        <f>VLOOKUP(A62,Tabell!$A$3:$B$85,1,FALSE)</f>
        <v>0832790</v>
      </c>
    </row>
    <row r="63" spans="1:4" x14ac:dyDescent="0.2">
      <c r="A63" s="22" t="s">
        <v>49</v>
      </c>
      <c r="B63" s="23" t="s">
        <v>17</v>
      </c>
      <c r="C63" s="24">
        <v>371</v>
      </c>
      <c r="D63" t="str">
        <f>VLOOKUP(A63,Tabell!$A$3:$B$85,1,FALSE)</f>
        <v>0832890</v>
      </c>
    </row>
    <row r="64" spans="1:4" x14ac:dyDescent="0.2">
      <c r="A64" s="22" t="s">
        <v>112</v>
      </c>
      <c r="B64" s="23" t="s">
        <v>162</v>
      </c>
      <c r="C64" s="24">
        <v>2</v>
      </c>
      <c r="D64" t="str">
        <f>VLOOKUP(A64,Tabell!$A$3:$B$85,1,FALSE)</f>
        <v>0833001</v>
      </c>
    </row>
    <row r="65" spans="1:4" x14ac:dyDescent="0.2">
      <c r="A65" s="22" t="s">
        <v>114</v>
      </c>
      <c r="B65" s="23" t="s">
        <v>164</v>
      </c>
      <c r="C65" s="24">
        <v>3</v>
      </c>
      <c r="D65" t="e">
        <f>VLOOKUP(A65,Tabell!$A$3:$B$85,1,FALSE)</f>
        <v>#N/A</v>
      </c>
    </row>
    <row r="66" spans="1:4" x14ac:dyDescent="0.2">
      <c r="A66" s="22" t="s">
        <v>61</v>
      </c>
      <c r="B66" s="23" t="s">
        <v>28</v>
      </c>
      <c r="C66" s="24">
        <v>6</v>
      </c>
      <c r="D66" t="str">
        <f>VLOOKUP(A66,Tabell!$A$3:$B$85,1,FALSE)</f>
        <v>0833090</v>
      </c>
    </row>
    <row r="67" spans="1:4" x14ac:dyDescent="0.2">
      <c r="A67" s="22" t="s">
        <v>46</v>
      </c>
      <c r="B67" s="23" t="s">
        <v>12</v>
      </c>
      <c r="C67" s="24">
        <v>365</v>
      </c>
      <c r="D67" t="str">
        <f>VLOOKUP(A67,Tabell!$A$3:$B$85,1,FALSE)</f>
        <v>0834190</v>
      </c>
    </row>
    <row r="68" spans="1:4" x14ac:dyDescent="0.2">
      <c r="A68" s="22" t="s">
        <v>47</v>
      </c>
      <c r="B68" s="23" t="s">
        <v>13</v>
      </c>
      <c r="C68" s="24">
        <v>359</v>
      </c>
      <c r="D68" t="str">
        <f>VLOOKUP(A68,Tabell!$A$3:$B$85,1,FALSE)</f>
        <v>0834390</v>
      </c>
    </row>
    <row r="69" spans="1:4" x14ac:dyDescent="0.2">
      <c r="A69" s="22" t="s">
        <v>84</v>
      </c>
      <c r="B69" s="23" t="s">
        <v>134</v>
      </c>
      <c r="C69" s="24">
        <v>1</v>
      </c>
      <c r="D69" t="str">
        <f>VLOOKUP(A69,Tabell!$A$3:$B$85,1,FALSE)</f>
        <v>0837060</v>
      </c>
    </row>
    <row r="70" spans="1:4" x14ac:dyDescent="0.2">
      <c r="A70" s="22" t="s">
        <v>63</v>
      </c>
      <c r="B70" s="23" t="s">
        <v>29</v>
      </c>
      <c r="C70" s="24">
        <v>56</v>
      </c>
      <c r="D70" t="str">
        <f>VLOOKUP(A70,Tabell!$A$3:$B$85,1,FALSE)</f>
        <v>0837090</v>
      </c>
    </row>
    <row r="71" spans="1:4" x14ac:dyDescent="0.2">
      <c r="A71" s="22" t="s">
        <v>60</v>
      </c>
      <c r="B71" s="23" t="s">
        <v>30</v>
      </c>
      <c r="C71" s="24">
        <v>62</v>
      </c>
      <c r="D71" t="str">
        <f>VLOOKUP(A71,Tabell!$A$3:$B$85,1,FALSE)</f>
        <v>0837200</v>
      </c>
    </row>
    <row r="72" spans="1:4" x14ac:dyDescent="0.2">
      <c r="A72" s="22" t="s">
        <v>225</v>
      </c>
      <c r="B72" s="23" t="s">
        <v>169</v>
      </c>
      <c r="C72" s="24">
        <v>193</v>
      </c>
      <c r="D72" t="str">
        <f>VLOOKUP(A72,Tabell!$A$3:$B$85,1,FALSE)</f>
        <v>0842575</v>
      </c>
    </row>
    <row r="73" spans="1:4" x14ac:dyDescent="0.2">
      <c r="A73" s="22" t="s">
        <v>222</v>
      </c>
      <c r="B73" s="23" t="s">
        <v>166</v>
      </c>
      <c r="C73" s="24">
        <v>1175</v>
      </c>
      <c r="D73" t="str">
        <f>VLOOKUP(A73,Tabell!$A$3:$B$85,1,FALSE)</f>
        <v>0843307</v>
      </c>
    </row>
    <row r="74" spans="1:4" x14ac:dyDescent="0.2">
      <c r="A74" s="22" t="s">
        <v>224</v>
      </c>
      <c r="B74" s="23" t="s">
        <v>168</v>
      </c>
      <c r="C74" s="24">
        <v>231</v>
      </c>
      <c r="D74" t="str">
        <f>VLOOKUP(A74,Tabell!$A$3:$B$85,1,FALSE)</f>
        <v>0843325</v>
      </c>
    </row>
    <row r="75" spans="1:4" x14ac:dyDescent="0.2">
      <c r="A75" s="22" t="s">
        <v>227</v>
      </c>
      <c r="B75" s="23" t="s">
        <v>171</v>
      </c>
      <c r="C75" s="24">
        <v>228</v>
      </c>
      <c r="D75" t="str">
        <f>VLOOKUP(A75,Tabell!$A$3:$B$85,1,FALSE)</f>
        <v>0843339</v>
      </c>
    </row>
    <row r="76" spans="1:4" x14ac:dyDescent="0.2">
      <c r="A76" s="22" t="s">
        <v>235</v>
      </c>
      <c r="B76" s="23" t="s">
        <v>179</v>
      </c>
      <c r="C76" s="24">
        <v>4</v>
      </c>
      <c r="D76" t="str">
        <f>VLOOKUP(A76,Tabell!$A$3:$B$85,1,FALSE)</f>
        <v>0843360</v>
      </c>
    </row>
    <row r="77" spans="1:4" x14ac:dyDescent="0.2">
      <c r="A77" s="22" t="s">
        <v>223</v>
      </c>
      <c r="B77" s="23" t="s">
        <v>167</v>
      </c>
      <c r="C77" s="24">
        <v>592</v>
      </c>
      <c r="D77" t="str">
        <f>VLOOKUP(A77,Tabell!$A$3:$B$85,1,FALSE)</f>
        <v>0843380</v>
      </c>
    </row>
    <row r="78" spans="1:4" x14ac:dyDescent="0.2">
      <c r="A78" s="22" t="s">
        <v>62</v>
      </c>
      <c r="B78" s="23" t="s">
        <v>25</v>
      </c>
      <c r="C78" s="24">
        <v>48</v>
      </c>
      <c r="D78" t="str">
        <f>VLOOKUP(A78,Tabell!$A$3:$B$85,1,FALSE)</f>
        <v>0845090</v>
      </c>
    </row>
    <row r="79" spans="1:4" x14ac:dyDescent="0.2">
      <c r="A79" s="22" t="s">
        <v>56</v>
      </c>
      <c r="B79" s="23" t="s">
        <v>27</v>
      </c>
      <c r="C79" s="24">
        <v>106</v>
      </c>
      <c r="D79" t="str">
        <f>VLOOKUP(A79,Tabell!$A$3:$B$85,1,FALSE)</f>
        <v>0845190</v>
      </c>
    </row>
    <row r="80" spans="1:4" x14ac:dyDescent="0.2">
      <c r="A80" s="22" t="s">
        <v>83</v>
      </c>
      <c r="B80" s="23" t="s">
        <v>133</v>
      </c>
      <c r="C80" s="24">
        <v>1</v>
      </c>
      <c r="D80" t="e">
        <f>VLOOKUP(A80,Tabell!$A$3:$B$85,1,FALSE)</f>
        <v>#N/A</v>
      </c>
    </row>
    <row r="81" spans="1:4" x14ac:dyDescent="0.2">
      <c r="A81" s="22" t="s">
        <v>86</v>
      </c>
      <c r="B81" s="23" t="s">
        <v>136</v>
      </c>
      <c r="C81" s="24">
        <v>62</v>
      </c>
      <c r="D81" t="str">
        <f>VLOOKUP(A81,Tabell!$A$3:$B$85,1,FALSE)</f>
        <v>0849303</v>
      </c>
    </row>
    <row r="82" spans="1:4" x14ac:dyDescent="0.2">
      <c r="A82" s="22" t="s">
        <v>99</v>
      </c>
      <c r="B82" s="23" t="s">
        <v>149</v>
      </c>
      <c r="C82" s="24">
        <v>1</v>
      </c>
      <c r="D82" t="e">
        <f>VLOOKUP(A82,Tabell!$A$3:$B$85,1,FALSE)</f>
        <v>#N/A</v>
      </c>
    </row>
    <row r="83" spans="1:4" x14ac:dyDescent="0.2">
      <c r="A83" s="22" t="s">
        <v>234</v>
      </c>
      <c r="B83" s="23" t="s">
        <v>178</v>
      </c>
      <c r="C83" s="24">
        <v>200</v>
      </c>
      <c r="D83" t="e">
        <f>VLOOKUP(A83,Tabell!$A$3:$B$85,1,FALSE)</f>
        <v>#N/A</v>
      </c>
    </row>
    <row r="84" spans="1:4" x14ac:dyDescent="0.2">
      <c r="A84" s="22" t="s">
        <v>243</v>
      </c>
      <c r="B84" s="23" t="s">
        <v>188</v>
      </c>
      <c r="C84" s="24">
        <v>222</v>
      </c>
      <c r="D84" t="e">
        <f>VLOOKUP(A84,Tabell!$A$3:$B$85,1,FALSE)</f>
        <v>#N/A</v>
      </c>
    </row>
    <row r="85" spans="1:4" x14ac:dyDescent="0.2">
      <c r="A85" s="22" t="s">
        <v>254</v>
      </c>
      <c r="B85" s="23" t="s">
        <v>200</v>
      </c>
      <c r="C85" s="24">
        <v>45</v>
      </c>
      <c r="D85" t="e">
        <f>VLOOKUP(A85,Tabell!$A$3:$B$85,1,FALSE)</f>
        <v>#N/A</v>
      </c>
    </row>
    <row r="86" spans="1:4" x14ac:dyDescent="0.2">
      <c r="A86" s="22" t="s">
        <v>257</v>
      </c>
      <c r="B86" s="23" t="s">
        <v>203</v>
      </c>
      <c r="C86" s="24">
        <v>50</v>
      </c>
      <c r="D86" t="e">
        <f>VLOOKUP(A86,Tabell!$A$3:$B$85,1,FALSE)</f>
        <v>#N/A</v>
      </c>
    </row>
    <row r="87" spans="1:4" x14ac:dyDescent="0.2">
      <c r="A87" s="22" t="s">
        <v>255</v>
      </c>
      <c r="B87" s="23" t="s">
        <v>201</v>
      </c>
      <c r="C87" s="24">
        <v>32</v>
      </c>
      <c r="D87" t="e">
        <f>VLOOKUP(A87,Tabell!$A$3:$B$85,1,FALSE)</f>
        <v>#N/A</v>
      </c>
    </row>
    <row r="88" spans="1:4" x14ac:dyDescent="0.2">
      <c r="A88" s="22" t="s">
        <v>253</v>
      </c>
      <c r="B88" s="23" t="s">
        <v>199</v>
      </c>
      <c r="C88" s="24">
        <v>7</v>
      </c>
      <c r="D88" t="e">
        <f>VLOOKUP(A88,Tabell!$A$3:$B$85,1,FALSE)</f>
        <v>#N/A</v>
      </c>
    </row>
    <row r="89" spans="1:4" x14ac:dyDescent="0.2">
      <c r="A89" s="22" t="s">
        <v>485</v>
      </c>
      <c r="B89" s="23" t="s">
        <v>486</v>
      </c>
      <c r="C89" s="24">
        <v>1</v>
      </c>
      <c r="D89" t="e">
        <f>VLOOKUP(A89,Tabell!$A$3:$B$85,1,FALSE)</f>
        <v>#N/A</v>
      </c>
    </row>
    <row r="90" spans="1:4" x14ac:dyDescent="0.2">
      <c r="A90" s="22" t="s">
        <v>238</v>
      </c>
      <c r="B90" s="23" t="s">
        <v>182</v>
      </c>
      <c r="C90" s="24">
        <v>54</v>
      </c>
      <c r="D90" t="e">
        <f>VLOOKUP(A90,Tabell!$A$3:$B$85,1,FALSE)</f>
        <v>#N/A</v>
      </c>
    </row>
    <row r="91" spans="1:4" x14ac:dyDescent="0.2">
      <c r="A91" s="22" t="s">
        <v>228</v>
      </c>
      <c r="B91" s="23" t="s">
        <v>172</v>
      </c>
      <c r="C91" s="24">
        <v>72</v>
      </c>
      <c r="D91" t="e">
        <f>VLOOKUP(A91,Tabell!$A$3:$B$85,1,FALSE)</f>
        <v>#N/A</v>
      </c>
    </row>
    <row r="92" spans="1:4" x14ac:dyDescent="0.2">
      <c r="A92" s="22" t="s">
        <v>251</v>
      </c>
      <c r="B92" s="23" t="s">
        <v>197</v>
      </c>
      <c r="C92" s="24">
        <v>93</v>
      </c>
      <c r="D92" t="e">
        <f>VLOOKUP(A92,Tabell!$A$3:$B$85,1,FALSE)</f>
        <v>#N/A</v>
      </c>
    </row>
    <row r="93" spans="1:4" x14ac:dyDescent="0.2">
      <c r="A93" s="22" t="s">
        <v>231</v>
      </c>
      <c r="B93" s="23" t="s">
        <v>175</v>
      </c>
      <c r="C93" s="24">
        <v>72</v>
      </c>
      <c r="D93" t="e">
        <f>VLOOKUP(A93,Tabell!$A$3:$B$85,1,FALSE)</f>
        <v>#N/A</v>
      </c>
    </row>
    <row r="94" spans="1:4" x14ac:dyDescent="0.2">
      <c r="A94" s="22" t="s">
        <v>252</v>
      </c>
      <c r="B94" s="23" t="s">
        <v>198</v>
      </c>
      <c r="C94" s="24">
        <v>80</v>
      </c>
      <c r="D94" t="e">
        <f>VLOOKUP(A94,Tabell!$A$3:$B$85,1,FALSE)</f>
        <v>#N/A</v>
      </c>
    </row>
    <row r="95" spans="1:4" x14ac:dyDescent="0.2">
      <c r="A95" s="22" t="s">
        <v>249</v>
      </c>
      <c r="B95" s="23" t="s">
        <v>195</v>
      </c>
      <c r="C95" s="24">
        <v>20</v>
      </c>
      <c r="D95" t="e">
        <f>VLOOKUP(A95,Tabell!$A$3:$B$85,1,FALSE)</f>
        <v>#N/A</v>
      </c>
    </row>
    <row r="96" spans="1:4" x14ac:dyDescent="0.2">
      <c r="A96" s="22" t="s">
        <v>246</v>
      </c>
      <c r="B96" s="23" t="s">
        <v>191</v>
      </c>
      <c r="C96" s="24">
        <v>28</v>
      </c>
      <c r="D96" t="e">
        <f>VLOOKUP(A96,Tabell!$A$3:$B$85,1,FALSE)</f>
        <v>#N/A</v>
      </c>
    </row>
    <row r="97" spans="1:4" x14ac:dyDescent="0.2">
      <c r="A97" s="22" t="s">
        <v>237</v>
      </c>
      <c r="B97" s="23" t="s">
        <v>181</v>
      </c>
      <c r="C97" s="24">
        <v>108</v>
      </c>
      <c r="D97" t="e">
        <f>VLOOKUP(A97,Tabell!$A$3:$B$85,1,FALSE)</f>
        <v>#N/A</v>
      </c>
    </row>
    <row r="98" spans="1:4" x14ac:dyDescent="0.2">
      <c r="A98" s="22" t="s">
        <v>230</v>
      </c>
      <c r="B98" s="23" t="s">
        <v>174</v>
      </c>
      <c r="C98" s="24">
        <v>102</v>
      </c>
      <c r="D98" t="e">
        <f>VLOOKUP(A98,Tabell!$A$3:$B$85,1,FALSE)</f>
        <v>#N/A</v>
      </c>
    </row>
    <row r="99" spans="1:4" x14ac:dyDescent="0.2">
      <c r="A99" s="22" t="s">
        <v>240</v>
      </c>
      <c r="B99" s="23" t="s">
        <v>184</v>
      </c>
      <c r="C99" s="24">
        <v>72</v>
      </c>
      <c r="D99" t="e">
        <f>VLOOKUP(A99,Tabell!$A$3:$B$85,1,FALSE)</f>
        <v>#N/A</v>
      </c>
    </row>
    <row r="100" spans="1:4" x14ac:dyDescent="0.2">
      <c r="A100" s="22" t="s">
        <v>247</v>
      </c>
      <c r="B100" s="23" t="s">
        <v>193</v>
      </c>
      <c r="C100" s="24">
        <v>67</v>
      </c>
      <c r="D100" t="e">
        <f>VLOOKUP(A100,Tabell!$A$3:$B$85,1,FALSE)</f>
        <v>#N/A</v>
      </c>
    </row>
    <row r="101" spans="1:4" x14ac:dyDescent="0.2">
      <c r="A101" s="22" t="s">
        <v>242</v>
      </c>
      <c r="B101" s="23" t="s">
        <v>187</v>
      </c>
      <c r="C101" s="24">
        <v>28</v>
      </c>
      <c r="D101" t="e">
        <f>VLOOKUP(A101,Tabell!$A$3:$B$85,1,FALSE)</f>
        <v>#N/A</v>
      </c>
    </row>
    <row r="102" spans="1:4" x14ac:dyDescent="0.2">
      <c r="A102" s="22" t="s">
        <v>236</v>
      </c>
      <c r="B102" s="23" t="s">
        <v>180</v>
      </c>
      <c r="C102" s="24">
        <v>153</v>
      </c>
      <c r="D102" t="e">
        <f>VLOOKUP(A102,Tabell!$A$3:$B$85,1,FALSE)</f>
        <v>#N/A</v>
      </c>
    </row>
    <row r="103" spans="1:4" x14ac:dyDescent="0.2">
      <c r="A103" s="22" t="s">
        <v>241</v>
      </c>
      <c r="B103" s="23" t="s">
        <v>186</v>
      </c>
      <c r="C103" s="24">
        <v>121</v>
      </c>
      <c r="D103" t="e">
        <f>VLOOKUP(A103,Tabell!$A$3:$B$85,1,FALSE)</f>
        <v>#N/A</v>
      </c>
    </row>
    <row r="104" spans="1:4" x14ac:dyDescent="0.2">
      <c r="A104" s="22" t="s">
        <v>233</v>
      </c>
      <c r="B104" s="23" t="s">
        <v>177</v>
      </c>
      <c r="C104" s="24">
        <v>96</v>
      </c>
      <c r="D104" t="e">
        <f>VLOOKUP(A104,Tabell!$A$3:$B$85,1,FALSE)</f>
        <v>#N/A</v>
      </c>
    </row>
    <row r="105" spans="1:4" x14ac:dyDescent="0.2">
      <c r="A105" s="22" t="s">
        <v>239</v>
      </c>
      <c r="B105" s="23" t="s">
        <v>183</v>
      </c>
      <c r="C105" s="24">
        <v>105</v>
      </c>
      <c r="D105" t="e">
        <f>VLOOKUP(A105,Tabell!$A$3:$B$85,1,FALSE)</f>
        <v>#N/A</v>
      </c>
    </row>
    <row r="106" spans="1:4" x14ac:dyDescent="0.2">
      <c r="A106" s="22" t="s">
        <v>245</v>
      </c>
      <c r="B106" s="23" t="s">
        <v>190</v>
      </c>
      <c r="C106" s="24">
        <v>2</v>
      </c>
      <c r="D106" t="e">
        <f>VLOOKUP(A106,Tabell!$A$3:$B$85,1,FALSE)</f>
        <v>#N/A</v>
      </c>
    </row>
    <row r="107" spans="1:4" x14ac:dyDescent="0.2">
      <c r="A107" s="22" t="s">
        <v>244</v>
      </c>
      <c r="B107" s="23" t="s">
        <v>189</v>
      </c>
      <c r="C107" s="24">
        <v>84</v>
      </c>
      <c r="D107" t="e">
        <f>VLOOKUP(A107,Tabell!$A$3:$B$85,1,FALSE)</f>
        <v>#N/A</v>
      </c>
    </row>
    <row r="108" spans="1:4" x14ac:dyDescent="0.2">
      <c r="A108" s="22" t="s">
        <v>487</v>
      </c>
      <c r="B108" s="23" t="s">
        <v>488</v>
      </c>
      <c r="C108" s="24">
        <v>206</v>
      </c>
      <c r="D108" t="e">
        <f>VLOOKUP(A108,Tabell!$A$3:$B$85,1,FALSE)</f>
        <v>#N/A</v>
      </c>
    </row>
    <row r="109" spans="1:4" x14ac:dyDescent="0.2">
      <c r="A109" s="22" t="s">
        <v>248</v>
      </c>
      <c r="B109" s="23" t="s">
        <v>194</v>
      </c>
      <c r="C109" s="24">
        <v>43</v>
      </c>
      <c r="D109" t="e">
        <f>VLOOKUP(A109,Tabell!$A$3:$B$85,1,FALSE)</f>
        <v>#N/A</v>
      </c>
    </row>
    <row r="110" spans="1:4" x14ac:dyDescent="0.2">
      <c r="A110" s="22" t="s">
        <v>256</v>
      </c>
      <c r="B110" s="23" t="s">
        <v>202</v>
      </c>
      <c r="C110" s="24">
        <v>75</v>
      </c>
      <c r="D110" t="e">
        <f>VLOOKUP(A110,Tabell!$A$3:$B$85,1,FALSE)</f>
        <v>#N/A</v>
      </c>
    </row>
    <row r="111" spans="1:4" x14ac:dyDescent="0.2">
      <c r="A111" s="22" t="s">
        <v>258</v>
      </c>
      <c r="B111" s="23" t="s">
        <v>205</v>
      </c>
      <c r="C111" s="24">
        <v>3</v>
      </c>
      <c r="D111" t="e">
        <f>VLOOKUP(A111,Tabell!$A$3:$B$85,1,FALSE)</f>
        <v>#N/A</v>
      </c>
    </row>
    <row r="112" spans="1:4" x14ac:dyDescent="0.2">
      <c r="A112" s="22" t="s">
        <v>229</v>
      </c>
      <c r="B112" s="23" t="s">
        <v>173</v>
      </c>
      <c r="C112" s="24">
        <v>51</v>
      </c>
      <c r="D112" t="str">
        <f>VLOOKUP(A112,Tabell!$A$3:$B$85,1,FALSE)</f>
        <v>0896030</v>
      </c>
    </row>
    <row r="113" spans="1:4" x14ac:dyDescent="0.2">
      <c r="A113" s="22" t="s">
        <v>226</v>
      </c>
      <c r="B113" s="23" t="s">
        <v>170</v>
      </c>
      <c r="C113" s="24">
        <v>329</v>
      </c>
      <c r="D113" t="str">
        <f>VLOOKUP(A113,Tabell!$A$3:$B$85,1,FALSE)</f>
        <v>0896031</v>
      </c>
    </row>
    <row r="114" spans="1:4" x14ac:dyDescent="0.2">
      <c r="A114" s="22" t="s">
        <v>260</v>
      </c>
      <c r="B114" s="23" t="s">
        <v>210</v>
      </c>
      <c r="C114" s="24">
        <v>5</v>
      </c>
      <c r="D114" t="e">
        <f>VLOOKUP(A114,Tabell!$A$3:$B$85,1,FALSE)</f>
        <v>#N/A</v>
      </c>
    </row>
    <row r="115" spans="1:4" x14ac:dyDescent="0.2">
      <c r="A115" s="22" t="s">
        <v>469</v>
      </c>
      <c r="B115" s="23" t="s">
        <v>470</v>
      </c>
      <c r="C115" s="24">
        <v>18</v>
      </c>
      <c r="D115" t="str">
        <f>VLOOKUP(A115,Tabell!$A$3:$B$85,1,FALSE)</f>
        <v>08050113</v>
      </c>
    </row>
    <row r="116" spans="1:4" x14ac:dyDescent="0.2">
      <c r="A116" s="22" t="s">
        <v>380</v>
      </c>
      <c r="B116" s="23" t="s">
        <v>381</v>
      </c>
      <c r="C116" s="24">
        <v>10</v>
      </c>
      <c r="D116" t="e">
        <f>VLOOKUP(A116,Tabell!$A$3:$B$85,1,FALSE)</f>
        <v>#N/A</v>
      </c>
    </row>
    <row r="117" spans="1:4" x14ac:dyDescent="0.2">
      <c r="A117" s="22" t="s">
        <v>384</v>
      </c>
      <c r="B117" s="23" t="s">
        <v>385</v>
      </c>
      <c r="C117" s="24">
        <v>9</v>
      </c>
      <c r="D117" t="e">
        <f>VLOOKUP(A117,Tabell!$A$3:$B$85,1,FALSE)</f>
        <v>#N/A</v>
      </c>
    </row>
    <row r="118" spans="1:4" x14ac:dyDescent="0.2">
      <c r="A118" s="22" t="s">
        <v>388</v>
      </c>
      <c r="B118" s="23" t="s">
        <v>389</v>
      </c>
      <c r="C118" s="24">
        <v>42</v>
      </c>
      <c r="D118" t="str">
        <f>VLOOKUP(A118,Tabell!$A$3:$B$85,1,FALSE)</f>
        <v>0805102870939</v>
      </c>
    </row>
    <row r="119" spans="1:4" x14ac:dyDescent="0.2">
      <c r="A119" s="22" t="s">
        <v>392</v>
      </c>
      <c r="B119" s="23" t="s">
        <v>393</v>
      </c>
      <c r="C119" s="24">
        <v>33</v>
      </c>
      <c r="D119" t="str">
        <f>VLOOKUP(A119,Tabell!$A$3:$B$85,1,FALSE)</f>
        <v>0805103103819</v>
      </c>
    </row>
    <row r="120" spans="1:4" x14ac:dyDescent="0.2">
      <c r="A120" s="22" t="s">
        <v>394</v>
      </c>
      <c r="B120" s="23" t="s">
        <v>395</v>
      </c>
      <c r="C120" s="24">
        <v>25</v>
      </c>
      <c r="D120" t="str">
        <f>VLOOKUP(A120,Tabell!$A$3:$B$85,1,FALSE)</f>
        <v>0805103156833</v>
      </c>
    </row>
    <row r="121" spans="1:4" x14ac:dyDescent="0.2">
      <c r="A121" s="22" t="s">
        <v>396</v>
      </c>
      <c r="B121" s="23" t="s">
        <v>489</v>
      </c>
      <c r="C121" s="24">
        <v>26</v>
      </c>
      <c r="D121" t="e">
        <f>VLOOKUP(A121,Tabell!$A$3:$B$85,1,FALSE)</f>
        <v>#N/A</v>
      </c>
    </row>
    <row r="122" spans="1:4" x14ac:dyDescent="0.2">
      <c r="A122" s="25" t="s">
        <v>402</v>
      </c>
      <c r="B122" t="s">
        <v>403</v>
      </c>
      <c r="C122" s="26">
        <v>19</v>
      </c>
    </row>
    <row r="123" spans="1:4" x14ac:dyDescent="0.2">
      <c r="A123" s="25" t="s">
        <v>404</v>
      </c>
      <c r="B123" t="s">
        <v>405</v>
      </c>
      <c r="C123">
        <v>53</v>
      </c>
    </row>
    <row r="124" spans="1:4" x14ac:dyDescent="0.2">
      <c r="A124" s="25" t="s">
        <v>406</v>
      </c>
      <c r="B124" t="s">
        <v>407</v>
      </c>
      <c r="C124">
        <v>42</v>
      </c>
    </row>
    <row r="125" spans="1:4" x14ac:dyDescent="0.2">
      <c r="A125" t="s">
        <v>408</v>
      </c>
      <c r="B125" t="s">
        <v>409</v>
      </c>
      <c r="C125">
        <v>15</v>
      </c>
    </row>
    <row r="126" spans="1:4" x14ac:dyDescent="0.2">
      <c r="A126" t="s">
        <v>410</v>
      </c>
      <c r="B126" t="s">
        <v>411</v>
      </c>
      <c r="C126">
        <v>18</v>
      </c>
    </row>
    <row r="127" spans="1:4" x14ac:dyDescent="0.2">
      <c r="A127" t="s">
        <v>412</v>
      </c>
      <c r="B127" t="s">
        <v>413</v>
      </c>
      <c r="C127">
        <v>32</v>
      </c>
    </row>
    <row r="128" spans="1:4" x14ac:dyDescent="0.2">
      <c r="A128" t="s">
        <v>414</v>
      </c>
      <c r="B128" t="s">
        <v>415</v>
      </c>
      <c r="C128">
        <v>11</v>
      </c>
    </row>
    <row r="129" spans="1:3" x14ac:dyDescent="0.2">
      <c r="A129" t="s">
        <v>416</v>
      </c>
      <c r="B129" t="s">
        <v>417</v>
      </c>
      <c r="C129">
        <v>23</v>
      </c>
    </row>
    <row r="130" spans="1:3" x14ac:dyDescent="0.2">
      <c r="A130" t="s">
        <v>418</v>
      </c>
      <c r="B130" t="s">
        <v>419</v>
      </c>
      <c r="C130">
        <v>9</v>
      </c>
    </row>
    <row r="131" spans="1:3" x14ac:dyDescent="0.2">
      <c r="A131" t="s">
        <v>420</v>
      </c>
      <c r="B131" t="s">
        <v>421</v>
      </c>
      <c r="C131">
        <v>22</v>
      </c>
    </row>
    <row r="132" spans="1:3" x14ac:dyDescent="0.2">
      <c r="A132" t="s">
        <v>422</v>
      </c>
      <c r="B132" t="s">
        <v>423</v>
      </c>
      <c r="C132">
        <v>15</v>
      </c>
    </row>
    <row r="133" spans="1:3" x14ac:dyDescent="0.2">
      <c r="A133" t="s">
        <v>424</v>
      </c>
      <c r="B133" t="s">
        <v>425</v>
      </c>
      <c r="C133">
        <v>4</v>
      </c>
    </row>
    <row r="134" spans="1:3" x14ac:dyDescent="0.2">
      <c r="A134" t="s">
        <v>426</v>
      </c>
      <c r="B134" t="s">
        <v>427</v>
      </c>
      <c r="C134">
        <v>11</v>
      </c>
    </row>
    <row r="135" spans="1:3" x14ac:dyDescent="0.2">
      <c r="A135" t="s">
        <v>428</v>
      </c>
      <c r="B135" t="s">
        <v>429</v>
      </c>
      <c r="C135">
        <v>30</v>
      </c>
    </row>
    <row r="136" spans="1:3" x14ac:dyDescent="0.2">
      <c r="A136" t="s">
        <v>430</v>
      </c>
      <c r="B136" t="s">
        <v>431</v>
      </c>
      <c r="C136">
        <v>31</v>
      </c>
    </row>
    <row r="137" spans="1:3" x14ac:dyDescent="0.2">
      <c r="A137" t="s">
        <v>432</v>
      </c>
      <c r="B137" t="s">
        <v>433</v>
      </c>
      <c r="C137">
        <v>59</v>
      </c>
    </row>
    <row r="138" spans="1:3" x14ac:dyDescent="0.2">
      <c r="A138" t="s">
        <v>434</v>
      </c>
      <c r="B138" t="s">
        <v>435</v>
      </c>
      <c r="C138">
        <v>19</v>
      </c>
    </row>
    <row r="139" spans="1:3" x14ac:dyDescent="0.2">
      <c r="A139" t="s">
        <v>436</v>
      </c>
      <c r="B139" t="s">
        <v>437</v>
      </c>
      <c r="C139">
        <v>102</v>
      </c>
    </row>
    <row r="140" spans="1:3" x14ac:dyDescent="0.2">
      <c r="A140" t="s">
        <v>438</v>
      </c>
      <c r="B140" t="s">
        <v>439</v>
      </c>
      <c r="C140">
        <v>156</v>
      </c>
    </row>
    <row r="141" spans="1:3" x14ac:dyDescent="0.2">
      <c r="A141" t="s">
        <v>440</v>
      </c>
      <c r="B141" t="s">
        <v>441</v>
      </c>
      <c r="C141">
        <v>13</v>
      </c>
    </row>
    <row r="142" spans="1:3" x14ac:dyDescent="0.2">
      <c r="A142" t="s">
        <v>442</v>
      </c>
      <c r="B142" t="s">
        <v>443</v>
      </c>
      <c r="C142">
        <v>27</v>
      </c>
    </row>
    <row r="143" spans="1:3" x14ac:dyDescent="0.2">
      <c r="A143" t="s">
        <v>490</v>
      </c>
      <c r="C143">
        <v>24365</v>
      </c>
    </row>
    <row r="145" spans="1:1" x14ac:dyDescent="0.2">
      <c r="A145" t="s">
        <v>462</v>
      </c>
    </row>
    <row r="146" spans="1:1" x14ac:dyDescent="0.2">
      <c r="A146" t="s">
        <v>491</v>
      </c>
    </row>
  </sheetData>
  <autoFilter ref="A1:D143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49"/>
  <sheetViews>
    <sheetView topLeftCell="A130" workbookViewId="0">
      <selection activeCell="J48" sqref="J48"/>
    </sheetView>
  </sheetViews>
  <sheetFormatPr defaultRowHeight="12.75" x14ac:dyDescent="0.2"/>
  <cols>
    <col min="1" max="1" width="20.140625" bestFit="1" customWidth="1"/>
    <col min="2" max="2" width="32.140625" bestFit="1" customWidth="1"/>
  </cols>
  <sheetData>
    <row r="1" spans="1:3" x14ac:dyDescent="0.2">
      <c r="A1" s="29" t="s">
        <v>465</v>
      </c>
      <c r="B1" s="29" t="s">
        <v>466</v>
      </c>
      <c r="C1" s="30">
        <v>2022</v>
      </c>
    </row>
    <row r="2" spans="1:3" x14ac:dyDescent="0.2">
      <c r="A2" s="31" t="s">
        <v>33</v>
      </c>
      <c r="B2" s="32" t="s">
        <v>1</v>
      </c>
      <c r="C2" s="33">
        <v>2564</v>
      </c>
    </row>
    <row r="3" spans="1:3" x14ac:dyDescent="0.2">
      <c r="A3" s="31" t="s">
        <v>36</v>
      </c>
      <c r="B3" s="32" t="s">
        <v>4</v>
      </c>
      <c r="C3" s="33">
        <v>2475</v>
      </c>
    </row>
    <row r="4" spans="1:3" x14ac:dyDescent="0.2">
      <c r="A4" s="31" t="s">
        <v>34</v>
      </c>
      <c r="B4" s="32" t="s">
        <v>2</v>
      </c>
      <c r="C4" s="33">
        <v>2052</v>
      </c>
    </row>
    <row r="5" spans="1:3" x14ac:dyDescent="0.2">
      <c r="A5" s="31" t="s">
        <v>35</v>
      </c>
      <c r="B5" s="32" t="s">
        <v>3</v>
      </c>
      <c r="C5" s="33">
        <v>1471</v>
      </c>
    </row>
    <row r="6" spans="1:3" x14ac:dyDescent="0.2">
      <c r="A6" s="31" t="s">
        <v>222</v>
      </c>
      <c r="B6" s="32" t="s">
        <v>166</v>
      </c>
      <c r="C6" s="33">
        <v>1336</v>
      </c>
    </row>
    <row r="7" spans="1:3" x14ac:dyDescent="0.2">
      <c r="A7" s="31" t="s">
        <v>71</v>
      </c>
      <c r="B7" s="32" t="s">
        <v>121</v>
      </c>
      <c r="C7" s="33">
        <v>1304</v>
      </c>
    </row>
    <row r="8" spans="1:3" x14ac:dyDescent="0.2">
      <c r="A8" s="31" t="s">
        <v>38</v>
      </c>
      <c r="B8" s="32" t="s">
        <v>6</v>
      </c>
      <c r="C8" s="33">
        <v>972</v>
      </c>
    </row>
    <row r="9" spans="1:3" x14ac:dyDescent="0.2">
      <c r="A9" s="31" t="s">
        <v>37</v>
      </c>
      <c r="B9" s="32" t="s">
        <v>5</v>
      </c>
      <c r="C9" s="33">
        <v>950</v>
      </c>
    </row>
    <row r="10" spans="1:3" x14ac:dyDescent="0.2">
      <c r="A10" s="31" t="s">
        <v>42</v>
      </c>
      <c r="B10" s="32" t="s">
        <v>8</v>
      </c>
      <c r="C10" s="33">
        <v>948</v>
      </c>
    </row>
    <row r="11" spans="1:3" x14ac:dyDescent="0.2">
      <c r="A11" s="31" t="s">
        <v>41</v>
      </c>
      <c r="B11" s="32" t="s">
        <v>10</v>
      </c>
      <c r="C11" s="33">
        <v>902</v>
      </c>
    </row>
    <row r="12" spans="1:3" x14ac:dyDescent="0.2">
      <c r="A12" s="31" t="s">
        <v>223</v>
      </c>
      <c r="B12" s="32" t="s">
        <v>167</v>
      </c>
      <c r="C12" s="33">
        <v>683</v>
      </c>
    </row>
    <row r="13" spans="1:3" x14ac:dyDescent="0.2">
      <c r="A13" s="31" t="s">
        <v>39</v>
      </c>
      <c r="B13" s="32" t="s">
        <v>9</v>
      </c>
      <c r="C13" s="33">
        <v>618</v>
      </c>
    </row>
    <row r="14" spans="1:3" x14ac:dyDescent="0.2">
      <c r="A14" s="31" t="s">
        <v>44</v>
      </c>
      <c r="B14" s="32" t="s">
        <v>11</v>
      </c>
      <c r="C14" s="33">
        <v>603</v>
      </c>
    </row>
    <row r="15" spans="1:3" x14ac:dyDescent="0.2">
      <c r="A15" s="31" t="s">
        <v>40</v>
      </c>
      <c r="B15" s="32" t="s">
        <v>7</v>
      </c>
      <c r="C15" s="33">
        <v>516</v>
      </c>
    </row>
    <row r="16" spans="1:3" x14ac:dyDescent="0.2">
      <c r="A16" s="31" t="s">
        <v>492</v>
      </c>
      <c r="B16" s="32" t="s">
        <v>493</v>
      </c>
      <c r="C16" s="33">
        <v>489</v>
      </c>
    </row>
    <row r="17" spans="1:3" x14ac:dyDescent="0.2">
      <c r="A17" s="31" t="s">
        <v>49</v>
      </c>
      <c r="B17" s="32" t="s">
        <v>17</v>
      </c>
      <c r="C17" s="33">
        <v>435</v>
      </c>
    </row>
    <row r="18" spans="1:3" x14ac:dyDescent="0.2">
      <c r="A18" s="31" t="s">
        <v>226</v>
      </c>
      <c r="B18" s="32" t="s">
        <v>170</v>
      </c>
      <c r="C18" s="33">
        <v>427</v>
      </c>
    </row>
    <row r="19" spans="1:3" x14ac:dyDescent="0.2">
      <c r="A19" s="31" t="s">
        <v>45</v>
      </c>
      <c r="B19" s="32" t="s">
        <v>16</v>
      </c>
      <c r="C19" s="33">
        <v>404</v>
      </c>
    </row>
    <row r="20" spans="1:3" x14ac:dyDescent="0.2">
      <c r="A20" s="31" t="s">
        <v>43</v>
      </c>
      <c r="B20" s="32" t="s">
        <v>14</v>
      </c>
      <c r="C20" s="33">
        <v>392</v>
      </c>
    </row>
    <row r="21" spans="1:3" x14ac:dyDescent="0.2">
      <c r="A21" s="31" t="s">
        <v>47</v>
      </c>
      <c r="B21" s="32" t="s">
        <v>13</v>
      </c>
      <c r="C21" s="33">
        <v>391</v>
      </c>
    </row>
    <row r="22" spans="1:3" x14ac:dyDescent="0.2">
      <c r="A22" s="31" t="s">
        <v>46</v>
      </c>
      <c r="B22" s="32" t="s">
        <v>12</v>
      </c>
      <c r="C22" s="33">
        <v>320</v>
      </c>
    </row>
    <row r="23" spans="1:3" x14ac:dyDescent="0.2">
      <c r="A23" s="31" t="s">
        <v>227</v>
      </c>
      <c r="B23" s="32" t="s">
        <v>171</v>
      </c>
      <c r="C23" s="33">
        <v>289</v>
      </c>
    </row>
    <row r="24" spans="1:3" x14ac:dyDescent="0.2">
      <c r="A24" s="31" t="s">
        <v>225</v>
      </c>
      <c r="B24" s="32" t="s">
        <v>169</v>
      </c>
      <c r="C24" s="33">
        <v>271</v>
      </c>
    </row>
    <row r="25" spans="1:3" x14ac:dyDescent="0.2">
      <c r="A25" s="31" t="s">
        <v>243</v>
      </c>
      <c r="B25" s="32" t="s">
        <v>188</v>
      </c>
      <c r="C25" s="33">
        <v>269</v>
      </c>
    </row>
    <row r="26" spans="1:3" x14ac:dyDescent="0.2">
      <c r="A26" s="31" t="s">
        <v>224</v>
      </c>
      <c r="B26" s="32" t="s">
        <v>168</v>
      </c>
      <c r="C26" s="33">
        <v>260</v>
      </c>
    </row>
    <row r="27" spans="1:3" x14ac:dyDescent="0.2">
      <c r="A27" s="31" t="s">
        <v>234</v>
      </c>
      <c r="B27" s="32" t="s">
        <v>178</v>
      </c>
      <c r="C27" s="33">
        <v>235</v>
      </c>
    </row>
    <row r="28" spans="1:3" x14ac:dyDescent="0.2">
      <c r="A28" s="31" t="s">
        <v>487</v>
      </c>
      <c r="B28" s="32" t="s">
        <v>488</v>
      </c>
      <c r="C28" s="33">
        <v>213</v>
      </c>
    </row>
    <row r="29" spans="1:3" x14ac:dyDescent="0.2">
      <c r="A29" s="31" t="s">
        <v>53</v>
      </c>
      <c r="B29" s="32" t="s">
        <v>22</v>
      </c>
      <c r="C29" s="33">
        <v>211</v>
      </c>
    </row>
    <row r="30" spans="1:3" x14ac:dyDescent="0.2">
      <c r="A30" s="31" t="s">
        <v>51</v>
      </c>
      <c r="B30" s="32" t="s">
        <v>21</v>
      </c>
      <c r="C30" s="33">
        <v>195</v>
      </c>
    </row>
    <row r="31" spans="1:3" x14ac:dyDescent="0.2">
      <c r="A31" s="31" t="s">
        <v>230</v>
      </c>
      <c r="B31" s="32" t="s">
        <v>174</v>
      </c>
      <c r="C31" s="33">
        <v>186</v>
      </c>
    </row>
    <row r="32" spans="1:3" x14ac:dyDescent="0.2">
      <c r="A32" s="31" t="s">
        <v>453</v>
      </c>
      <c r="B32" s="32" t="s">
        <v>454</v>
      </c>
      <c r="C32" s="33">
        <v>175</v>
      </c>
    </row>
    <row r="33" spans="1:3" x14ac:dyDescent="0.2">
      <c r="A33" s="31" t="s">
        <v>239</v>
      </c>
      <c r="B33" s="32" t="s">
        <v>183</v>
      </c>
      <c r="C33" s="33">
        <v>145</v>
      </c>
    </row>
    <row r="34" spans="1:3" x14ac:dyDescent="0.2">
      <c r="A34" s="31" t="s">
        <v>444</v>
      </c>
      <c r="B34" s="32" t="s">
        <v>445</v>
      </c>
      <c r="C34" s="33">
        <v>139</v>
      </c>
    </row>
    <row r="35" spans="1:3" x14ac:dyDescent="0.2">
      <c r="A35" s="31" t="s">
        <v>52</v>
      </c>
      <c r="B35" s="32" t="s">
        <v>32</v>
      </c>
      <c r="C35" s="33">
        <v>130</v>
      </c>
    </row>
    <row r="36" spans="1:3" x14ac:dyDescent="0.2">
      <c r="A36" s="31" t="s">
        <v>438</v>
      </c>
      <c r="B36" s="32" t="s">
        <v>439</v>
      </c>
      <c r="C36" s="33">
        <v>118</v>
      </c>
    </row>
    <row r="37" spans="1:3" x14ac:dyDescent="0.2">
      <c r="A37" s="31" t="s">
        <v>237</v>
      </c>
      <c r="B37" s="32" t="s">
        <v>181</v>
      </c>
      <c r="C37" s="33">
        <v>111</v>
      </c>
    </row>
    <row r="38" spans="1:3" x14ac:dyDescent="0.2">
      <c r="A38" s="31" t="s">
        <v>54</v>
      </c>
      <c r="B38" s="32" t="s">
        <v>18</v>
      </c>
      <c r="C38" s="33">
        <v>108</v>
      </c>
    </row>
    <row r="39" spans="1:3" x14ac:dyDescent="0.2">
      <c r="A39" s="31" t="s">
        <v>436</v>
      </c>
      <c r="B39" s="32" t="s">
        <v>437</v>
      </c>
      <c r="C39" s="33">
        <v>105</v>
      </c>
    </row>
    <row r="40" spans="1:3" x14ac:dyDescent="0.2">
      <c r="A40" s="31" t="s">
        <v>241</v>
      </c>
      <c r="B40" s="32" t="s">
        <v>186</v>
      </c>
      <c r="C40" s="33">
        <v>100</v>
      </c>
    </row>
    <row r="41" spans="1:3" x14ac:dyDescent="0.2">
      <c r="A41" s="31" t="s">
        <v>308</v>
      </c>
      <c r="B41" s="32" t="s">
        <v>309</v>
      </c>
      <c r="C41" s="33">
        <v>95</v>
      </c>
    </row>
    <row r="42" spans="1:3" x14ac:dyDescent="0.2">
      <c r="A42" s="31" t="s">
        <v>56</v>
      </c>
      <c r="B42" s="32" t="s">
        <v>27</v>
      </c>
      <c r="C42" s="33">
        <v>94</v>
      </c>
    </row>
    <row r="43" spans="1:3" x14ac:dyDescent="0.2">
      <c r="A43" s="31" t="s">
        <v>312</v>
      </c>
      <c r="B43" s="32" t="s">
        <v>313</v>
      </c>
      <c r="C43" s="33">
        <v>92</v>
      </c>
    </row>
    <row r="44" spans="1:3" x14ac:dyDescent="0.2">
      <c r="A44" s="31" t="s">
        <v>231</v>
      </c>
      <c r="B44" s="32" t="s">
        <v>175</v>
      </c>
      <c r="C44" s="33">
        <v>92</v>
      </c>
    </row>
    <row r="45" spans="1:3" x14ac:dyDescent="0.2">
      <c r="A45" s="31" t="s">
        <v>60</v>
      </c>
      <c r="B45" s="32" t="s">
        <v>30</v>
      </c>
      <c r="C45" s="33">
        <v>90</v>
      </c>
    </row>
    <row r="46" spans="1:3" x14ac:dyDescent="0.2">
      <c r="A46" s="31" t="s">
        <v>310</v>
      </c>
      <c r="B46" s="32" t="s">
        <v>311</v>
      </c>
      <c r="C46" s="33">
        <v>81</v>
      </c>
    </row>
    <row r="47" spans="1:3" x14ac:dyDescent="0.2">
      <c r="A47" s="31" t="s">
        <v>236</v>
      </c>
      <c r="B47" s="32" t="s">
        <v>180</v>
      </c>
      <c r="C47" s="33">
        <v>81</v>
      </c>
    </row>
    <row r="48" spans="1:3" x14ac:dyDescent="0.2">
      <c r="A48" s="31" t="s">
        <v>233</v>
      </c>
      <c r="B48" s="32" t="s">
        <v>177</v>
      </c>
      <c r="C48" s="33">
        <v>81</v>
      </c>
    </row>
    <row r="49" spans="1:3" x14ac:dyDescent="0.2">
      <c r="A49" s="31" t="s">
        <v>238</v>
      </c>
      <c r="B49" s="32" t="s">
        <v>182</v>
      </c>
      <c r="C49" s="33">
        <v>79</v>
      </c>
    </row>
    <row r="50" spans="1:3" x14ac:dyDescent="0.2">
      <c r="A50" s="31" t="s">
        <v>318</v>
      </c>
      <c r="B50" s="32" t="s">
        <v>319</v>
      </c>
      <c r="C50" s="33">
        <v>69</v>
      </c>
    </row>
    <row r="51" spans="1:3" x14ac:dyDescent="0.2">
      <c r="A51" s="31" t="s">
        <v>58</v>
      </c>
      <c r="B51" s="32" t="s">
        <v>31</v>
      </c>
      <c r="C51" s="33">
        <v>67</v>
      </c>
    </row>
    <row r="52" spans="1:3" x14ac:dyDescent="0.2">
      <c r="A52" s="31" t="s">
        <v>86</v>
      </c>
      <c r="B52" s="32" t="s">
        <v>136</v>
      </c>
      <c r="C52" s="33">
        <v>65</v>
      </c>
    </row>
    <row r="53" spans="1:3" x14ac:dyDescent="0.2">
      <c r="A53" s="31" t="s">
        <v>244</v>
      </c>
      <c r="B53" s="32" t="s">
        <v>189</v>
      </c>
      <c r="C53" s="33">
        <v>64</v>
      </c>
    </row>
    <row r="54" spans="1:3" x14ac:dyDescent="0.2">
      <c r="A54" s="31" t="s">
        <v>322</v>
      </c>
      <c r="B54" s="32" t="s">
        <v>323</v>
      </c>
      <c r="C54" s="33">
        <v>62</v>
      </c>
    </row>
    <row r="55" spans="1:3" x14ac:dyDescent="0.2">
      <c r="A55" s="31" t="s">
        <v>252</v>
      </c>
      <c r="B55" s="32" t="s">
        <v>198</v>
      </c>
      <c r="C55" s="33">
        <v>62</v>
      </c>
    </row>
    <row r="56" spans="1:3" x14ac:dyDescent="0.2">
      <c r="A56" s="31" t="s">
        <v>298</v>
      </c>
      <c r="B56" s="32" t="s">
        <v>299</v>
      </c>
      <c r="C56" s="33">
        <v>61</v>
      </c>
    </row>
    <row r="57" spans="1:3" x14ac:dyDescent="0.2">
      <c r="A57" s="31" t="s">
        <v>63</v>
      </c>
      <c r="B57" s="32" t="s">
        <v>29</v>
      </c>
      <c r="C57" s="33">
        <v>61</v>
      </c>
    </row>
    <row r="58" spans="1:3" x14ac:dyDescent="0.2">
      <c r="A58" s="31" t="s">
        <v>248</v>
      </c>
      <c r="B58" s="32" t="s">
        <v>194</v>
      </c>
      <c r="C58" s="33">
        <v>61</v>
      </c>
    </row>
    <row r="59" spans="1:3" x14ac:dyDescent="0.2">
      <c r="A59" s="31" t="s">
        <v>432</v>
      </c>
      <c r="B59" s="32" t="s">
        <v>433</v>
      </c>
      <c r="C59" s="33">
        <v>61</v>
      </c>
    </row>
    <row r="60" spans="1:3" x14ac:dyDescent="0.2">
      <c r="A60" s="31" t="s">
        <v>467</v>
      </c>
      <c r="B60" s="32" t="s">
        <v>468</v>
      </c>
      <c r="C60" s="33">
        <v>57</v>
      </c>
    </row>
    <row r="61" spans="1:3" x14ac:dyDescent="0.2">
      <c r="A61" s="31" t="s">
        <v>406</v>
      </c>
      <c r="B61" s="32" t="s">
        <v>407</v>
      </c>
      <c r="C61" s="33">
        <v>57</v>
      </c>
    </row>
    <row r="62" spans="1:3" x14ac:dyDescent="0.2">
      <c r="A62" s="31" t="s">
        <v>314</v>
      </c>
      <c r="B62" s="32" t="s">
        <v>315</v>
      </c>
      <c r="C62" s="33">
        <v>52</v>
      </c>
    </row>
    <row r="63" spans="1:3" x14ac:dyDescent="0.2">
      <c r="A63" s="31" t="s">
        <v>254</v>
      </c>
      <c r="B63" s="32" t="s">
        <v>200</v>
      </c>
      <c r="C63" s="33">
        <v>51</v>
      </c>
    </row>
    <row r="64" spans="1:3" x14ac:dyDescent="0.2">
      <c r="A64" s="31" t="s">
        <v>228</v>
      </c>
      <c r="B64" s="32" t="s">
        <v>172</v>
      </c>
      <c r="C64" s="33">
        <v>51</v>
      </c>
    </row>
    <row r="65" spans="1:3" x14ac:dyDescent="0.2">
      <c r="A65" s="31" t="s">
        <v>57</v>
      </c>
      <c r="B65" s="32" t="s">
        <v>24</v>
      </c>
      <c r="C65" s="33">
        <v>50</v>
      </c>
    </row>
    <row r="66" spans="1:3" x14ac:dyDescent="0.2">
      <c r="A66" s="31" t="s">
        <v>59</v>
      </c>
      <c r="B66" s="32" t="s">
        <v>23</v>
      </c>
      <c r="C66" s="33">
        <v>48</v>
      </c>
    </row>
    <row r="67" spans="1:3" x14ac:dyDescent="0.2">
      <c r="A67" s="31" t="s">
        <v>247</v>
      </c>
      <c r="B67" s="32" t="s">
        <v>193</v>
      </c>
      <c r="C67" s="33">
        <v>47</v>
      </c>
    </row>
    <row r="68" spans="1:3" x14ac:dyDescent="0.2">
      <c r="A68" s="31" t="s">
        <v>324</v>
      </c>
      <c r="B68" s="32" t="s">
        <v>325</v>
      </c>
      <c r="C68" s="33">
        <v>46</v>
      </c>
    </row>
    <row r="69" spans="1:3" x14ac:dyDescent="0.2">
      <c r="A69" s="31" t="s">
        <v>229</v>
      </c>
      <c r="B69" s="32" t="s">
        <v>173</v>
      </c>
      <c r="C69" s="33">
        <v>45</v>
      </c>
    </row>
    <row r="70" spans="1:3" x14ac:dyDescent="0.2">
      <c r="A70" s="31" t="s">
        <v>388</v>
      </c>
      <c r="B70" s="32" t="s">
        <v>389</v>
      </c>
      <c r="C70" s="33">
        <v>45</v>
      </c>
    </row>
    <row r="71" spans="1:3" x14ac:dyDescent="0.2">
      <c r="A71" s="31" t="s">
        <v>251</v>
      </c>
      <c r="B71" s="32" t="s">
        <v>197</v>
      </c>
      <c r="C71" s="33">
        <v>43</v>
      </c>
    </row>
    <row r="72" spans="1:3" x14ac:dyDescent="0.2">
      <c r="A72" s="31" t="s">
        <v>74</v>
      </c>
      <c r="B72" s="32" t="s">
        <v>124</v>
      </c>
      <c r="C72" s="33">
        <v>41</v>
      </c>
    </row>
    <row r="73" spans="1:3" x14ac:dyDescent="0.2">
      <c r="A73" s="31" t="s">
        <v>62</v>
      </c>
      <c r="B73" s="32" t="s">
        <v>25</v>
      </c>
      <c r="C73" s="33">
        <v>39</v>
      </c>
    </row>
    <row r="74" spans="1:3" x14ac:dyDescent="0.2">
      <c r="A74" s="31" t="s">
        <v>73</v>
      </c>
      <c r="B74" s="32" t="s">
        <v>123</v>
      </c>
      <c r="C74" s="33">
        <v>37</v>
      </c>
    </row>
    <row r="75" spans="1:3" x14ac:dyDescent="0.2">
      <c r="A75" s="31" t="s">
        <v>240</v>
      </c>
      <c r="B75" s="32" t="s">
        <v>184</v>
      </c>
      <c r="C75" s="33">
        <v>37</v>
      </c>
    </row>
    <row r="76" spans="1:3" x14ac:dyDescent="0.2">
      <c r="A76" s="31" t="s">
        <v>326</v>
      </c>
      <c r="B76" s="32" t="s">
        <v>327</v>
      </c>
      <c r="C76" s="33">
        <v>35</v>
      </c>
    </row>
    <row r="77" spans="1:3" x14ac:dyDescent="0.2">
      <c r="A77" s="31" t="s">
        <v>48</v>
      </c>
      <c r="B77" s="32" t="s">
        <v>15</v>
      </c>
      <c r="C77" s="33">
        <v>35</v>
      </c>
    </row>
    <row r="78" spans="1:3" x14ac:dyDescent="0.2">
      <c r="A78" s="31" t="s">
        <v>404</v>
      </c>
      <c r="B78" s="32" t="s">
        <v>405</v>
      </c>
      <c r="C78" s="33">
        <v>34</v>
      </c>
    </row>
    <row r="79" spans="1:3" x14ac:dyDescent="0.2">
      <c r="A79" s="31" t="s">
        <v>257</v>
      </c>
      <c r="B79" s="32" t="s">
        <v>203</v>
      </c>
      <c r="C79" s="33">
        <v>32</v>
      </c>
    </row>
    <row r="80" spans="1:3" x14ac:dyDescent="0.2">
      <c r="A80" s="31" t="s">
        <v>494</v>
      </c>
      <c r="B80" s="32" t="s">
        <v>495</v>
      </c>
      <c r="C80" s="33">
        <v>31</v>
      </c>
    </row>
    <row r="81" spans="1:3" x14ac:dyDescent="0.2">
      <c r="A81" s="31" t="s">
        <v>242</v>
      </c>
      <c r="B81" s="32" t="s">
        <v>187</v>
      </c>
      <c r="C81" s="33">
        <v>30</v>
      </c>
    </row>
    <row r="82" spans="1:3" x14ac:dyDescent="0.2">
      <c r="A82" s="31" t="s">
        <v>428</v>
      </c>
      <c r="B82" s="32" t="s">
        <v>429</v>
      </c>
      <c r="C82" s="33">
        <v>30</v>
      </c>
    </row>
    <row r="83" spans="1:3" x14ac:dyDescent="0.2">
      <c r="A83" s="31" t="s">
        <v>249</v>
      </c>
      <c r="B83" s="32" t="s">
        <v>195</v>
      </c>
      <c r="C83" s="33">
        <v>29</v>
      </c>
    </row>
    <row r="84" spans="1:3" x14ac:dyDescent="0.2">
      <c r="A84" s="31" t="s">
        <v>430</v>
      </c>
      <c r="B84" s="32" t="s">
        <v>431</v>
      </c>
      <c r="C84" s="33">
        <v>29</v>
      </c>
    </row>
    <row r="85" spans="1:3" x14ac:dyDescent="0.2">
      <c r="A85" s="31" t="s">
        <v>442</v>
      </c>
      <c r="B85" s="32" t="s">
        <v>443</v>
      </c>
      <c r="C85" s="33">
        <v>29</v>
      </c>
    </row>
    <row r="86" spans="1:3" x14ac:dyDescent="0.2">
      <c r="A86" s="31" t="s">
        <v>483</v>
      </c>
      <c r="B86" s="32" t="s">
        <v>484</v>
      </c>
      <c r="C86" s="33">
        <v>28</v>
      </c>
    </row>
    <row r="87" spans="1:3" x14ac:dyDescent="0.2">
      <c r="A87" s="31" t="s">
        <v>246</v>
      </c>
      <c r="B87" s="32" t="s">
        <v>191</v>
      </c>
      <c r="C87" s="33">
        <v>28</v>
      </c>
    </row>
    <row r="88" spans="1:3" x14ac:dyDescent="0.2">
      <c r="A88" s="31" t="s">
        <v>426</v>
      </c>
      <c r="B88" s="32" t="s">
        <v>427</v>
      </c>
      <c r="C88" s="33">
        <v>27</v>
      </c>
    </row>
    <row r="89" spans="1:3" x14ac:dyDescent="0.2">
      <c r="A89" s="31" t="s">
        <v>69</v>
      </c>
      <c r="B89" s="32" t="s">
        <v>119</v>
      </c>
      <c r="C89" s="33">
        <v>26</v>
      </c>
    </row>
    <row r="90" spans="1:3" x14ac:dyDescent="0.2">
      <c r="A90" s="31" t="s">
        <v>469</v>
      </c>
      <c r="B90" s="32" t="s">
        <v>470</v>
      </c>
      <c r="C90" s="33">
        <v>26</v>
      </c>
    </row>
    <row r="91" spans="1:3" x14ac:dyDescent="0.2">
      <c r="A91" s="31" t="s">
        <v>55</v>
      </c>
      <c r="B91" s="32" t="s">
        <v>20</v>
      </c>
      <c r="C91" s="33">
        <v>25</v>
      </c>
    </row>
    <row r="92" spans="1:3" x14ac:dyDescent="0.2">
      <c r="A92" s="31" t="s">
        <v>255</v>
      </c>
      <c r="B92" s="32" t="s">
        <v>201</v>
      </c>
      <c r="C92" s="33">
        <v>25</v>
      </c>
    </row>
    <row r="93" spans="1:3" x14ac:dyDescent="0.2">
      <c r="A93" s="31" t="s">
        <v>392</v>
      </c>
      <c r="B93" s="32" t="s">
        <v>393</v>
      </c>
      <c r="C93" s="33">
        <v>25</v>
      </c>
    </row>
    <row r="94" spans="1:3" x14ac:dyDescent="0.2">
      <c r="A94" s="31" t="s">
        <v>412</v>
      </c>
      <c r="B94" s="32" t="s">
        <v>413</v>
      </c>
      <c r="C94" s="33">
        <v>24</v>
      </c>
    </row>
    <row r="95" spans="1:3" x14ac:dyDescent="0.2">
      <c r="A95" s="31" t="s">
        <v>394</v>
      </c>
      <c r="B95" s="32" t="s">
        <v>395</v>
      </c>
      <c r="C95" s="33">
        <v>18</v>
      </c>
    </row>
    <row r="96" spans="1:3" x14ac:dyDescent="0.2">
      <c r="A96" s="31" t="s">
        <v>422</v>
      </c>
      <c r="B96" s="32" t="s">
        <v>423</v>
      </c>
      <c r="C96" s="33">
        <v>17</v>
      </c>
    </row>
    <row r="97" spans="1:3" x14ac:dyDescent="0.2">
      <c r="A97" s="31" t="s">
        <v>479</v>
      </c>
      <c r="B97" s="32" t="s">
        <v>480</v>
      </c>
      <c r="C97" s="33">
        <v>16</v>
      </c>
    </row>
    <row r="98" spans="1:3" x14ac:dyDescent="0.2">
      <c r="A98" s="31" t="s">
        <v>434</v>
      </c>
      <c r="B98" s="32" t="s">
        <v>435</v>
      </c>
      <c r="C98" s="33">
        <v>16</v>
      </c>
    </row>
    <row r="99" spans="1:3" x14ac:dyDescent="0.2">
      <c r="A99" s="31" t="s">
        <v>64</v>
      </c>
      <c r="B99" s="32" t="s">
        <v>26</v>
      </c>
      <c r="C99" s="33">
        <v>15</v>
      </c>
    </row>
    <row r="100" spans="1:3" x14ac:dyDescent="0.2">
      <c r="A100" s="31" t="s">
        <v>245</v>
      </c>
      <c r="B100" s="32" t="s">
        <v>190</v>
      </c>
      <c r="C100" s="33">
        <v>15</v>
      </c>
    </row>
    <row r="101" spans="1:3" x14ac:dyDescent="0.2">
      <c r="A101" s="31" t="s">
        <v>420</v>
      </c>
      <c r="B101" s="32" t="s">
        <v>421</v>
      </c>
      <c r="C101" s="33">
        <v>15</v>
      </c>
    </row>
    <row r="102" spans="1:3" x14ac:dyDescent="0.2">
      <c r="A102" s="31" t="s">
        <v>293</v>
      </c>
      <c r="B102" s="32" t="s">
        <v>289</v>
      </c>
      <c r="C102" s="33">
        <v>14</v>
      </c>
    </row>
    <row r="103" spans="1:3" x14ac:dyDescent="0.2">
      <c r="A103" s="31" t="s">
        <v>256</v>
      </c>
      <c r="B103" s="32" t="s">
        <v>202</v>
      </c>
      <c r="C103" s="33">
        <v>14</v>
      </c>
    </row>
    <row r="104" spans="1:3" x14ac:dyDescent="0.2">
      <c r="A104" s="31" t="s">
        <v>416</v>
      </c>
      <c r="B104" s="32" t="s">
        <v>417</v>
      </c>
      <c r="C104" s="33">
        <v>13</v>
      </c>
    </row>
    <row r="105" spans="1:3" x14ac:dyDescent="0.2">
      <c r="A105" s="31" t="s">
        <v>384</v>
      </c>
      <c r="B105" s="32" t="s">
        <v>385</v>
      </c>
      <c r="C105" s="33">
        <v>12</v>
      </c>
    </row>
    <row r="106" spans="1:3" x14ac:dyDescent="0.2">
      <c r="A106" s="31" t="s">
        <v>316</v>
      </c>
      <c r="B106" s="32" t="s">
        <v>317</v>
      </c>
      <c r="C106" s="33">
        <v>11</v>
      </c>
    </row>
    <row r="107" spans="1:3" x14ac:dyDescent="0.2">
      <c r="A107" s="31" t="s">
        <v>91</v>
      </c>
      <c r="B107" s="32" t="s">
        <v>141</v>
      </c>
      <c r="C107" s="33">
        <v>11</v>
      </c>
    </row>
    <row r="108" spans="1:3" x14ac:dyDescent="0.2">
      <c r="A108" s="31" t="s">
        <v>481</v>
      </c>
      <c r="B108" s="32" t="s">
        <v>482</v>
      </c>
      <c r="C108" s="33">
        <v>10</v>
      </c>
    </row>
    <row r="109" spans="1:3" x14ac:dyDescent="0.2">
      <c r="A109" s="31" t="s">
        <v>418</v>
      </c>
      <c r="B109" s="32" t="s">
        <v>419</v>
      </c>
      <c r="C109" s="33">
        <v>10</v>
      </c>
    </row>
    <row r="110" spans="1:3" x14ac:dyDescent="0.2">
      <c r="A110" s="31" t="s">
        <v>303</v>
      </c>
      <c r="B110" s="32" t="s">
        <v>304</v>
      </c>
      <c r="C110" s="33">
        <v>9</v>
      </c>
    </row>
    <row r="111" spans="1:3" x14ac:dyDescent="0.2">
      <c r="A111" s="31" t="s">
        <v>380</v>
      </c>
      <c r="B111" s="32" t="s">
        <v>381</v>
      </c>
      <c r="C111" s="33">
        <v>8</v>
      </c>
    </row>
    <row r="112" spans="1:3" x14ac:dyDescent="0.2">
      <c r="A112" s="31" t="s">
        <v>408</v>
      </c>
      <c r="B112" s="32" t="s">
        <v>409</v>
      </c>
      <c r="C112" s="33">
        <v>8</v>
      </c>
    </row>
    <row r="113" spans="1:3" x14ac:dyDescent="0.2">
      <c r="A113" s="31" t="s">
        <v>440</v>
      </c>
      <c r="B113" s="32" t="s">
        <v>441</v>
      </c>
      <c r="C113" s="33">
        <v>8</v>
      </c>
    </row>
    <row r="114" spans="1:3" x14ac:dyDescent="0.2">
      <c r="A114" s="31" t="s">
        <v>84</v>
      </c>
      <c r="B114" s="32" t="s">
        <v>134</v>
      </c>
      <c r="C114" s="33">
        <v>7</v>
      </c>
    </row>
    <row r="115" spans="1:3" x14ac:dyDescent="0.2">
      <c r="A115" s="31" t="s">
        <v>410</v>
      </c>
      <c r="B115" s="32" t="s">
        <v>411</v>
      </c>
      <c r="C115" s="33">
        <v>7</v>
      </c>
    </row>
    <row r="116" spans="1:3" x14ac:dyDescent="0.2">
      <c r="A116" s="31" t="s">
        <v>65</v>
      </c>
      <c r="B116" s="32" t="s">
        <v>115</v>
      </c>
      <c r="C116" s="33">
        <v>6</v>
      </c>
    </row>
    <row r="117" spans="1:3" x14ac:dyDescent="0.2">
      <c r="A117" s="31" t="s">
        <v>112</v>
      </c>
      <c r="B117" s="32" t="s">
        <v>162</v>
      </c>
      <c r="C117" s="33">
        <v>6</v>
      </c>
    </row>
    <row r="118" spans="1:3" x14ac:dyDescent="0.2">
      <c r="A118" s="31" t="s">
        <v>402</v>
      </c>
      <c r="B118" s="32" t="s">
        <v>403</v>
      </c>
      <c r="C118" s="33">
        <v>6</v>
      </c>
    </row>
    <row r="119" spans="1:3" x14ac:dyDescent="0.2">
      <c r="A119" s="31" t="s">
        <v>82</v>
      </c>
      <c r="B119" s="32" t="s">
        <v>132</v>
      </c>
      <c r="C119" s="33">
        <v>5</v>
      </c>
    </row>
    <row r="120" spans="1:3" x14ac:dyDescent="0.2">
      <c r="A120" s="31" t="s">
        <v>253</v>
      </c>
      <c r="B120" s="32" t="s">
        <v>199</v>
      </c>
      <c r="C120" s="33">
        <v>5</v>
      </c>
    </row>
    <row r="121" spans="1:3" x14ac:dyDescent="0.2">
      <c r="A121" s="31" t="s">
        <v>260</v>
      </c>
      <c r="B121" s="32" t="s">
        <v>210</v>
      </c>
      <c r="C121" s="33">
        <v>5</v>
      </c>
    </row>
    <row r="122" spans="1:3" x14ac:dyDescent="0.2">
      <c r="A122" s="31" t="s">
        <v>414</v>
      </c>
      <c r="B122" s="32" t="s">
        <v>415</v>
      </c>
      <c r="C122" s="33">
        <v>5</v>
      </c>
    </row>
    <row r="123" spans="1:3" x14ac:dyDescent="0.2">
      <c r="A123" s="31" t="s">
        <v>90</v>
      </c>
      <c r="B123" s="32" t="s">
        <v>140</v>
      </c>
      <c r="C123" s="33">
        <v>4</v>
      </c>
    </row>
    <row r="124" spans="1:3" x14ac:dyDescent="0.2">
      <c r="A124" s="31" t="s">
        <v>89</v>
      </c>
      <c r="B124" s="32" t="s">
        <v>446</v>
      </c>
      <c r="C124" s="33">
        <v>4</v>
      </c>
    </row>
    <row r="125" spans="1:3" x14ac:dyDescent="0.2">
      <c r="A125" s="31" t="s">
        <v>235</v>
      </c>
      <c r="B125" s="32" t="s">
        <v>179</v>
      </c>
      <c r="C125" s="33">
        <v>4</v>
      </c>
    </row>
    <row r="126" spans="1:3" x14ac:dyDescent="0.2">
      <c r="A126" s="31" t="s">
        <v>294</v>
      </c>
      <c r="B126" s="32" t="s">
        <v>290</v>
      </c>
      <c r="C126" s="33">
        <v>3</v>
      </c>
    </row>
    <row r="127" spans="1:3" x14ac:dyDescent="0.2">
      <c r="A127" s="31" t="s">
        <v>263</v>
      </c>
      <c r="B127" s="32" t="s">
        <v>213</v>
      </c>
      <c r="C127" s="33">
        <v>3</v>
      </c>
    </row>
    <row r="128" spans="1:3" x14ac:dyDescent="0.2">
      <c r="A128" s="31" t="s">
        <v>382</v>
      </c>
      <c r="B128" s="32" t="s">
        <v>383</v>
      </c>
      <c r="C128" s="33">
        <v>3</v>
      </c>
    </row>
    <row r="129" spans="1:3" x14ac:dyDescent="0.2">
      <c r="A129" s="31" t="s">
        <v>85</v>
      </c>
      <c r="B129" s="32" t="s">
        <v>135</v>
      </c>
      <c r="C129" s="33">
        <v>2</v>
      </c>
    </row>
    <row r="130" spans="1:3" x14ac:dyDescent="0.2">
      <c r="A130" s="31" t="s">
        <v>292</v>
      </c>
      <c r="B130" s="32" t="s">
        <v>288</v>
      </c>
      <c r="C130" s="33">
        <v>2</v>
      </c>
    </row>
    <row r="131" spans="1:3" x14ac:dyDescent="0.2">
      <c r="A131" s="31" t="s">
        <v>98</v>
      </c>
      <c r="B131" s="32" t="s">
        <v>148</v>
      </c>
      <c r="C131" s="33">
        <v>2</v>
      </c>
    </row>
    <row r="132" spans="1:3" x14ac:dyDescent="0.2">
      <c r="A132" s="31" t="s">
        <v>77</v>
      </c>
      <c r="B132" s="32" t="s">
        <v>127</v>
      </c>
      <c r="C132" s="33">
        <v>2</v>
      </c>
    </row>
    <row r="133" spans="1:3" x14ac:dyDescent="0.2">
      <c r="A133" s="31" t="s">
        <v>87</v>
      </c>
      <c r="B133" s="32" t="s">
        <v>137</v>
      </c>
      <c r="C133" s="33">
        <v>2</v>
      </c>
    </row>
    <row r="134" spans="1:3" x14ac:dyDescent="0.2">
      <c r="A134" s="31" t="s">
        <v>88</v>
      </c>
      <c r="B134" s="32" t="s">
        <v>138</v>
      </c>
      <c r="C134" s="33">
        <v>2</v>
      </c>
    </row>
    <row r="135" spans="1:3" x14ac:dyDescent="0.2">
      <c r="A135" s="31" t="s">
        <v>61</v>
      </c>
      <c r="B135" s="32" t="s">
        <v>28</v>
      </c>
      <c r="C135" s="33">
        <v>2</v>
      </c>
    </row>
    <row r="136" spans="1:3" x14ac:dyDescent="0.2">
      <c r="A136" s="31" t="s">
        <v>79</v>
      </c>
      <c r="B136" s="32" t="s">
        <v>129</v>
      </c>
      <c r="C136" s="33">
        <v>2</v>
      </c>
    </row>
    <row r="137" spans="1:3" x14ac:dyDescent="0.2">
      <c r="A137" s="31" t="s">
        <v>496</v>
      </c>
      <c r="B137" s="32" t="s">
        <v>497</v>
      </c>
      <c r="C137" s="33">
        <v>2</v>
      </c>
    </row>
    <row r="138" spans="1:3" x14ac:dyDescent="0.2">
      <c r="A138" s="31" t="s">
        <v>485</v>
      </c>
      <c r="B138" s="32" t="s">
        <v>486</v>
      </c>
      <c r="C138" s="33">
        <v>2</v>
      </c>
    </row>
    <row r="139" spans="1:3" x14ac:dyDescent="0.2">
      <c r="A139" s="31" t="s">
        <v>103</v>
      </c>
      <c r="B139" s="32" t="s">
        <v>153</v>
      </c>
      <c r="C139" s="33">
        <v>1</v>
      </c>
    </row>
    <row r="140" spans="1:3" x14ac:dyDescent="0.2">
      <c r="A140" s="31" t="s">
        <v>50</v>
      </c>
      <c r="B140" s="32" t="s">
        <v>19</v>
      </c>
      <c r="C140" s="33">
        <v>1</v>
      </c>
    </row>
    <row r="141" spans="1:3" x14ac:dyDescent="0.2">
      <c r="A141" s="31" t="s">
        <v>93</v>
      </c>
      <c r="B141" s="32" t="s">
        <v>143</v>
      </c>
      <c r="C141" s="33">
        <v>1</v>
      </c>
    </row>
    <row r="142" spans="1:3" x14ac:dyDescent="0.2">
      <c r="A142" s="31" t="s">
        <v>284</v>
      </c>
      <c r="B142" s="32" t="s">
        <v>281</v>
      </c>
      <c r="C142" s="33">
        <v>1</v>
      </c>
    </row>
    <row r="143" spans="1:3" x14ac:dyDescent="0.2">
      <c r="A143" s="31" t="s">
        <v>83</v>
      </c>
      <c r="B143" s="32" t="s">
        <v>133</v>
      </c>
      <c r="C143" s="33">
        <v>1</v>
      </c>
    </row>
    <row r="144" spans="1:3" x14ac:dyDescent="0.2">
      <c r="A144" s="31" t="s">
        <v>396</v>
      </c>
      <c r="B144" s="32" t="s">
        <v>489</v>
      </c>
      <c r="C144" s="33">
        <v>1</v>
      </c>
    </row>
    <row r="145" spans="1:3" x14ac:dyDescent="0.2">
      <c r="A145" s="31" t="s">
        <v>424</v>
      </c>
      <c r="B145" s="32" t="s">
        <v>425</v>
      </c>
      <c r="C145" s="33">
        <v>1</v>
      </c>
    </row>
    <row r="146" spans="1:3" x14ac:dyDescent="0.2">
      <c r="A146" s="34" t="s">
        <v>490</v>
      </c>
      <c r="B146" s="35"/>
      <c r="C146" s="36">
        <v>26564</v>
      </c>
    </row>
    <row r="147" spans="1:3" x14ac:dyDescent="0.2">
      <c r="A147" s="25"/>
    </row>
    <row r="148" spans="1:3" x14ac:dyDescent="0.2">
      <c r="A148" s="25" t="s">
        <v>462</v>
      </c>
    </row>
    <row r="149" spans="1:3" x14ac:dyDescent="0.2">
      <c r="A149" s="25" t="s">
        <v>498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50"/>
  <sheetViews>
    <sheetView topLeftCell="A145" workbookViewId="0">
      <selection activeCell="K28" sqref="K28"/>
    </sheetView>
  </sheetViews>
  <sheetFormatPr defaultRowHeight="12.75" x14ac:dyDescent="0.2"/>
  <cols>
    <col min="1" max="1" width="13.7109375" customWidth="1"/>
    <col min="2" max="2" width="19.85546875" customWidth="1"/>
    <col min="3" max="4" width="13.7109375" customWidth="1"/>
  </cols>
  <sheetData>
    <row r="1" spans="1:4" ht="14.85" customHeight="1" thickBot="1" x14ac:dyDescent="0.25">
      <c r="A1" s="29" t="s">
        <v>465</v>
      </c>
      <c r="B1" s="29" t="s">
        <v>466</v>
      </c>
      <c r="C1" s="37" t="s">
        <v>499</v>
      </c>
      <c r="D1" s="30">
        <v>2023</v>
      </c>
    </row>
    <row r="2" spans="1:4" ht="14.85" customHeight="1" x14ac:dyDescent="0.2">
      <c r="A2" s="31" t="s">
        <v>298</v>
      </c>
      <c r="B2" s="32" t="s">
        <v>299</v>
      </c>
      <c r="C2" s="38"/>
      <c r="D2" s="33">
        <v>67</v>
      </c>
    </row>
    <row r="3" spans="1:4" ht="14.85" customHeight="1" x14ac:dyDescent="0.2">
      <c r="A3" s="31" t="s">
        <v>259</v>
      </c>
      <c r="B3" s="32" t="s">
        <v>300</v>
      </c>
      <c r="C3" s="38"/>
      <c r="D3" s="33">
        <v>3</v>
      </c>
    </row>
    <row r="4" spans="1:4" ht="14.85" customHeight="1" x14ac:dyDescent="0.2">
      <c r="A4" s="31" t="s">
        <v>303</v>
      </c>
      <c r="B4" s="32" t="s">
        <v>304</v>
      </c>
      <c r="C4" s="38"/>
      <c r="D4" s="33">
        <v>20</v>
      </c>
    </row>
    <row r="5" spans="1:4" ht="14.85" customHeight="1" x14ac:dyDescent="0.2">
      <c r="A5" s="31" t="s">
        <v>69</v>
      </c>
      <c r="B5" s="32" t="s">
        <v>119</v>
      </c>
      <c r="C5" s="38"/>
      <c r="D5" s="33">
        <v>32</v>
      </c>
    </row>
    <row r="6" spans="1:4" ht="14.85" customHeight="1" x14ac:dyDescent="0.2">
      <c r="A6" s="31" t="s">
        <v>85</v>
      </c>
      <c r="B6" s="32" t="s">
        <v>135</v>
      </c>
      <c r="C6" s="38"/>
      <c r="D6" s="33">
        <v>2</v>
      </c>
    </row>
    <row r="7" spans="1:4" ht="14.85" customHeight="1" x14ac:dyDescent="0.2">
      <c r="A7" s="31" t="s">
        <v>292</v>
      </c>
      <c r="B7" s="32" t="s">
        <v>288</v>
      </c>
      <c r="C7" s="38"/>
      <c r="D7" s="33">
        <v>2</v>
      </c>
    </row>
    <row r="8" spans="1:4" ht="14.85" customHeight="1" x14ac:dyDescent="0.2">
      <c r="A8" s="31" t="s">
        <v>453</v>
      </c>
      <c r="B8" s="32" t="s">
        <v>454</v>
      </c>
      <c r="C8" s="38"/>
      <c r="D8" s="33">
        <v>144</v>
      </c>
    </row>
    <row r="9" spans="1:4" ht="14.85" customHeight="1" x14ac:dyDescent="0.2">
      <c r="A9" s="31" t="s">
        <v>444</v>
      </c>
      <c r="B9" s="32" t="s">
        <v>445</v>
      </c>
      <c r="C9" s="38"/>
      <c r="D9" s="33">
        <v>74</v>
      </c>
    </row>
    <row r="10" spans="1:4" ht="14.85" customHeight="1" x14ac:dyDescent="0.2">
      <c r="A10" s="31" t="s">
        <v>308</v>
      </c>
      <c r="B10" s="32" t="s">
        <v>309</v>
      </c>
      <c r="C10" s="38"/>
      <c r="D10" s="33">
        <v>77</v>
      </c>
    </row>
    <row r="11" spans="1:4" ht="14.85" customHeight="1" x14ac:dyDescent="0.2">
      <c r="A11" s="31" t="s">
        <v>310</v>
      </c>
      <c r="B11" s="32" t="s">
        <v>311</v>
      </c>
      <c r="C11" s="38"/>
      <c r="D11" s="33">
        <v>75</v>
      </c>
    </row>
    <row r="12" spans="1:4" ht="14.85" customHeight="1" x14ac:dyDescent="0.2">
      <c r="A12" s="31" t="s">
        <v>312</v>
      </c>
      <c r="B12" s="32" t="s">
        <v>313</v>
      </c>
      <c r="C12" s="38"/>
      <c r="D12" s="33">
        <v>103</v>
      </c>
    </row>
    <row r="13" spans="1:4" ht="14.85" customHeight="1" x14ac:dyDescent="0.2">
      <c r="A13" s="31" t="s">
        <v>314</v>
      </c>
      <c r="B13" s="32" t="s">
        <v>315</v>
      </c>
      <c r="C13" s="38"/>
      <c r="D13" s="33">
        <v>40</v>
      </c>
    </row>
    <row r="14" spans="1:4" ht="14.85" customHeight="1" x14ac:dyDescent="0.2">
      <c r="A14" s="31" t="s">
        <v>316</v>
      </c>
      <c r="B14" s="32" t="s">
        <v>317</v>
      </c>
      <c r="C14" s="38"/>
      <c r="D14" s="33">
        <v>19</v>
      </c>
    </row>
    <row r="15" spans="1:4" ht="14.85" customHeight="1" x14ac:dyDescent="0.2">
      <c r="A15" s="31" t="s">
        <v>318</v>
      </c>
      <c r="B15" s="32" t="s">
        <v>319</v>
      </c>
      <c r="C15" s="38"/>
      <c r="D15" s="33">
        <v>18</v>
      </c>
    </row>
    <row r="16" spans="1:4" ht="14.85" customHeight="1" x14ac:dyDescent="0.2">
      <c r="A16" s="31" t="s">
        <v>322</v>
      </c>
      <c r="B16" s="32" t="s">
        <v>323</v>
      </c>
      <c r="C16" s="38"/>
      <c r="D16" s="33">
        <v>66</v>
      </c>
    </row>
    <row r="17" spans="1:4" ht="14.85" customHeight="1" x14ac:dyDescent="0.2">
      <c r="A17" s="31" t="s">
        <v>324</v>
      </c>
      <c r="B17" s="32" t="s">
        <v>325</v>
      </c>
      <c r="C17" s="38"/>
      <c r="D17" s="33">
        <v>39</v>
      </c>
    </row>
    <row r="18" spans="1:4" ht="14.85" customHeight="1" x14ac:dyDescent="0.2">
      <c r="A18" s="31" t="s">
        <v>326</v>
      </c>
      <c r="B18" s="32" t="s">
        <v>327</v>
      </c>
      <c r="C18" s="38"/>
      <c r="D18" s="33">
        <v>22</v>
      </c>
    </row>
    <row r="19" spans="1:4" ht="14.85" customHeight="1" x14ac:dyDescent="0.2">
      <c r="A19" s="31" t="s">
        <v>76</v>
      </c>
      <c r="B19" s="32" t="s">
        <v>126</v>
      </c>
      <c r="C19" s="38"/>
      <c r="D19" s="33">
        <v>2</v>
      </c>
    </row>
    <row r="20" spans="1:4" ht="14.85" customHeight="1" x14ac:dyDescent="0.2">
      <c r="A20" s="31" t="s">
        <v>98</v>
      </c>
      <c r="B20" s="32" t="s">
        <v>148</v>
      </c>
      <c r="C20" s="38"/>
      <c r="D20" s="33">
        <v>4</v>
      </c>
    </row>
    <row r="21" spans="1:4" ht="14.85" customHeight="1" x14ac:dyDescent="0.2">
      <c r="A21" s="31" t="s">
        <v>293</v>
      </c>
      <c r="B21" s="32" t="s">
        <v>289</v>
      </c>
      <c r="C21" s="38"/>
      <c r="D21" s="33">
        <v>12</v>
      </c>
    </row>
    <row r="22" spans="1:4" ht="14.85" customHeight="1" x14ac:dyDescent="0.2">
      <c r="A22" s="31" t="s">
        <v>467</v>
      </c>
      <c r="B22" s="32" t="s">
        <v>468</v>
      </c>
      <c r="C22" s="38"/>
      <c r="D22" s="33">
        <v>59</v>
      </c>
    </row>
    <row r="23" spans="1:4" ht="14.85" customHeight="1" x14ac:dyDescent="0.2">
      <c r="A23" s="31" t="s">
        <v>479</v>
      </c>
      <c r="B23" s="32" t="s">
        <v>480</v>
      </c>
      <c r="C23" s="38"/>
      <c r="D23" s="33">
        <v>16</v>
      </c>
    </row>
    <row r="24" spans="1:4" ht="14.85" customHeight="1" x14ac:dyDescent="0.2">
      <c r="A24" s="31" t="s">
        <v>481</v>
      </c>
      <c r="B24" s="32" t="s">
        <v>482</v>
      </c>
      <c r="C24" s="38"/>
      <c r="D24" s="33">
        <v>7</v>
      </c>
    </row>
    <row r="25" spans="1:4" ht="14.85" customHeight="1" x14ac:dyDescent="0.2">
      <c r="A25" s="31" t="s">
        <v>483</v>
      </c>
      <c r="B25" s="32" t="s">
        <v>484</v>
      </c>
      <c r="C25" s="38"/>
      <c r="D25" s="33">
        <v>110</v>
      </c>
    </row>
    <row r="26" spans="1:4" ht="14.85" customHeight="1" x14ac:dyDescent="0.2">
      <c r="A26" s="31" t="s">
        <v>492</v>
      </c>
      <c r="B26" s="32" t="s">
        <v>493</v>
      </c>
      <c r="C26" s="38"/>
      <c r="D26" s="33">
        <v>581</v>
      </c>
    </row>
    <row r="27" spans="1:4" ht="14.85" customHeight="1" x14ac:dyDescent="0.2">
      <c r="A27" s="31" t="s">
        <v>494</v>
      </c>
      <c r="B27" s="32" t="s">
        <v>495</v>
      </c>
      <c r="C27" s="38"/>
      <c r="D27" s="33">
        <v>77</v>
      </c>
    </row>
    <row r="28" spans="1:4" ht="14.85" customHeight="1" x14ac:dyDescent="0.2">
      <c r="A28" s="31" t="s">
        <v>500</v>
      </c>
      <c r="B28" s="32" t="s">
        <v>501</v>
      </c>
      <c r="C28" s="38"/>
      <c r="D28" s="33">
        <v>3</v>
      </c>
    </row>
    <row r="29" spans="1:4" ht="14.85" customHeight="1" x14ac:dyDescent="0.2">
      <c r="A29" s="31" t="s">
        <v>34</v>
      </c>
      <c r="B29" s="32" t="s">
        <v>2</v>
      </c>
      <c r="C29" s="38"/>
      <c r="D29" s="33">
        <v>2102</v>
      </c>
    </row>
    <row r="30" spans="1:4" ht="14.85" customHeight="1" x14ac:dyDescent="0.2">
      <c r="A30" s="31" t="s">
        <v>40</v>
      </c>
      <c r="B30" s="32" t="s">
        <v>7</v>
      </c>
      <c r="C30" s="38"/>
      <c r="D30" s="33">
        <v>524</v>
      </c>
    </row>
    <row r="31" spans="1:4" ht="14.85" customHeight="1" x14ac:dyDescent="0.2">
      <c r="A31" s="31" t="s">
        <v>37</v>
      </c>
      <c r="B31" s="32" t="s">
        <v>5</v>
      </c>
      <c r="C31" s="38"/>
      <c r="D31" s="33">
        <v>1211</v>
      </c>
    </row>
    <row r="32" spans="1:4" ht="14.85" customHeight="1" x14ac:dyDescent="0.2">
      <c r="A32" s="31" t="s">
        <v>54</v>
      </c>
      <c r="B32" s="32" t="s">
        <v>18</v>
      </c>
      <c r="C32" s="38"/>
      <c r="D32" s="33">
        <v>129</v>
      </c>
    </row>
    <row r="33" spans="1:4" ht="14.85" customHeight="1" x14ac:dyDescent="0.2">
      <c r="A33" s="31" t="s">
        <v>33</v>
      </c>
      <c r="B33" s="32" t="s">
        <v>1</v>
      </c>
      <c r="C33" s="38"/>
      <c r="D33" s="33">
        <v>2486</v>
      </c>
    </row>
    <row r="34" spans="1:4" ht="14.85" customHeight="1" x14ac:dyDescent="0.2">
      <c r="A34" s="31" t="s">
        <v>41</v>
      </c>
      <c r="B34" s="32" t="s">
        <v>10</v>
      </c>
      <c r="C34" s="38"/>
      <c r="D34" s="33">
        <v>876</v>
      </c>
    </row>
    <row r="35" spans="1:4" ht="14.85" customHeight="1" x14ac:dyDescent="0.2">
      <c r="A35" s="31" t="s">
        <v>73</v>
      </c>
      <c r="B35" s="32" t="s">
        <v>123</v>
      </c>
      <c r="C35" s="38"/>
      <c r="D35" s="33">
        <v>80</v>
      </c>
    </row>
    <row r="36" spans="1:4" ht="14.85" customHeight="1" x14ac:dyDescent="0.2">
      <c r="A36" s="31" t="s">
        <v>39</v>
      </c>
      <c r="B36" s="32" t="s">
        <v>9</v>
      </c>
      <c r="C36" s="38"/>
      <c r="D36" s="33">
        <v>848</v>
      </c>
    </row>
    <row r="37" spans="1:4" ht="14.85" customHeight="1" x14ac:dyDescent="0.2">
      <c r="A37" s="31" t="s">
        <v>64</v>
      </c>
      <c r="B37" s="32" t="s">
        <v>26</v>
      </c>
      <c r="C37" s="38"/>
      <c r="D37" s="33">
        <v>8</v>
      </c>
    </row>
    <row r="38" spans="1:4" ht="14.85" customHeight="1" x14ac:dyDescent="0.2">
      <c r="A38" s="31" t="s">
        <v>90</v>
      </c>
      <c r="B38" s="32" t="s">
        <v>140</v>
      </c>
      <c r="C38" s="38"/>
      <c r="D38" s="33">
        <v>1</v>
      </c>
    </row>
    <row r="39" spans="1:4" ht="14.85" customHeight="1" x14ac:dyDescent="0.2">
      <c r="A39" s="31" t="s">
        <v>42</v>
      </c>
      <c r="B39" s="32" t="s">
        <v>8</v>
      </c>
      <c r="C39" s="38"/>
      <c r="D39" s="33">
        <v>1158</v>
      </c>
    </row>
    <row r="40" spans="1:4" ht="14.85" customHeight="1" x14ac:dyDescent="0.2">
      <c r="A40" s="31" t="s">
        <v>44</v>
      </c>
      <c r="B40" s="32" t="s">
        <v>11</v>
      </c>
      <c r="C40" s="38"/>
      <c r="D40" s="33">
        <v>596</v>
      </c>
    </row>
    <row r="41" spans="1:4" ht="14.85" customHeight="1" x14ac:dyDescent="0.2">
      <c r="A41" s="31" t="s">
        <v>89</v>
      </c>
      <c r="B41" s="32" t="s">
        <v>446</v>
      </c>
      <c r="C41" s="38"/>
      <c r="D41" s="33">
        <v>1</v>
      </c>
    </row>
    <row r="42" spans="1:4" ht="14.85" customHeight="1" x14ac:dyDescent="0.2">
      <c r="A42" s="31" t="s">
        <v>59</v>
      </c>
      <c r="B42" s="32" t="s">
        <v>23</v>
      </c>
      <c r="C42" s="38"/>
      <c r="D42" s="33">
        <v>58</v>
      </c>
    </row>
    <row r="43" spans="1:4" ht="14.85" customHeight="1" x14ac:dyDescent="0.2">
      <c r="A43" s="31" t="s">
        <v>92</v>
      </c>
      <c r="B43" s="32" t="s">
        <v>142</v>
      </c>
      <c r="C43" s="38"/>
      <c r="D43" s="33">
        <v>1</v>
      </c>
    </row>
    <row r="44" spans="1:4" ht="14.85" customHeight="1" x14ac:dyDescent="0.2">
      <c r="A44" s="31" t="s">
        <v>52</v>
      </c>
      <c r="B44" s="32" t="s">
        <v>32</v>
      </c>
      <c r="C44" s="38"/>
      <c r="D44" s="33">
        <v>129</v>
      </c>
    </row>
    <row r="45" spans="1:4" ht="14.85" customHeight="1" x14ac:dyDescent="0.2">
      <c r="A45" s="31" t="s">
        <v>53</v>
      </c>
      <c r="B45" s="32" t="s">
        <v>22</v>
      </c>
      <c r="C45" s="38"/>
      <c r="D45" s="33">
        <v>254</v>
      </c>
    </row>
    <row r="46" spans="1:4" ht="14.85" customHeight="1" x14ac:dyDescent="0.2">
      <c r="A46" s="31" t="s">
        <v>38</v>
      </c>
      <c r="B46" s="32" t="s">
        <v>6</v>
      </c>
      <c r="C46" s="38"/>
      <c r="D46" s="33">
        <v>934</v>
      </c>
    </row>
    <row r="47" spans="1:4" ht="14.85" customHeight="1" x14ac:dyDescent="0.2">
      <c r="A47" s="31" t="s">
        <v>48</v>
      </c>
      <c r="B47" s="32" t="s">
        <v>15</v>
      </c>
      <c r="C47" s="38"/>
      <c r="D47" s="33">
        <v>34</v>
      </c>
    </row>
    <row r="48" spans="1:4" ht="14.85" customHeight="1" x14ac:dyDescent="0.2">
      <c r="A48" s="31" t="s">
        <v>51</v>
      </c>
      <c r="B48" s="32" t="s">
        <v>21</v>
      </c>
      <c r="C48" s="38"/>
      <c r="D48" s="33">
        <v>147</v>
      </c>
    </row>
    <row r="49" spans="1:4" ht="14.85" customHeight="1" x14ac:dyDescent="0.2">
      <c r="A49" s="31" t="s">
        <v>55</v>
      </c>
      <c r="B49" s="32" t="s">
        <v>20</v>
      </c>
      <c r="C49" s="38"/>
      <c r="D49" s="33">
        <v>24</v>
      </c>
    </row>
    <row r="50" spans="1:4" ht="14.85" customHeight="1" x14ac:dyDescent="0.2">
      <c r="A50" s="31" t="s">
        <v>103</v>
      </c>
      <c r="B50" s="32" t="s">
        <v>153</v>
      </c>
      <c r="C50" s="38"/>
      <c r="D50" s="33">
        <v>1</v>
      </c>
    </row>
    <row r="51" spans="1:4" ht="14.85" customHeight="1" x14ac:dyDescent="0.2">
      <c r="A51" s="31" t="s">
        <v>57</v>
      </c>
      <c r="B51" s="32" t="s">
        <v>24</v>
      </c>
      <c r="C51" s="38"/>
      <c r="D51" s="33">
        <v>49</v>
      </c>
    </row>
    <row r="52" spans="1:4" ht="14.85" customHeight="1" x14ac:dyDescent="0.2">
      <c r="A52" s="31" t="s">
        <v>91</v>
      </c>
      <c r="B52" s="32" t="s">
        <v>141</v>
      </c>
      <c r="C52" s="38"/>
      <c r="D52" s="33">
        <v>4</v>
      </c>
    </row>
    <row r="53" spans="1:4" ht="14.85" customHeight="1" x14ac:dyDescent="0.2">
      <c r="A53" s="31" t="s">
        <v>77</v>
      </c>
      <c r="B53" s="32" t="s">
        <v>127</v>
      </c>
      <c r="C53" s="38"/>
      <c r="D53" s="33">
        <v>3</v>
      </c>
    </row>
    <row r="54" spans="1:4" ht="14.85" customHeight="1" x14ac:dyDescent="0.2">
      <c r="A54" s="31" t="s">
        <v>82</v>
      </c>
      <c r="B54" s="32" t="s">
        <v>132</v>
      </c>
      <c r="C54" s="38"/>
      <c r="D54" s="33">
        <v>5</v>
      </c>
    </row>
    <row r="55" spans="1:4" ht="14.85" customHeight="1" x14ac:dyDescent="0.2">
      <c r="A55" s="31" t="s">
        <v>87</v>
      </c>
      <c r="B55" s="32" t="s">
        <v>137</v>
      </c>
      <c r="C55" s="38"/>
      <c r="D55" s="33">
        <v>3</v>
      </c>
    </row>
    <row r="56" spans="1:4" ht="14.85" customHeight="1" x14ac:dyDescent="0.2">
      <c r="A56" s="31" t="s">
        <v>58</v>
      </c>
      <c r="B56" s="32" t="s">
        <v>31</v>
      </c>
      <c r="C56" s="38"/>
      <c r="D56" s="33">
        <v>45</v>
      </c>
    </row>
    <row r="57" spans="1:4" ht="14.85" customHeight="1" x14ac:dyDescent="0.2">
      <c r="A57" s="31" t="s">
        <v>71</v>
      </c>
      <c r="B57" s="32" t="s">
        <v>121</v>
      </c>
      <c r="C57" s="38"/>
      <c r="D57" s="33">
        <v>1398</v>
      </c>
    </row>
    <row r="58" spans="1:4" ht="14.85" customHeight="1" x14ac:dyDescent="0.2">
      <c r="A58" s="31" t="s">
        <v>35</v>
      </c>
      <c r="B58" s="32" t="s">
        <v>3</v>
      </c>
      <c r="C58" s="38"/>
      <c r="D58" s="33">
        <v>1705</v>
      </c>
    </row>
    <row r="59" spans="1:4" ht="14.85" customHeight="1" x14ac:dyDescent="0.2">
      <c r="A59" s="31" t="s">
        <v>43</v>
      </c>
      <c r="B59" s="32" t="s">
        <v>14</v>
      </c>
      <c r="C59" s="38"/>
      <c r="D59" s="33">
        <v>336</v>
      </c>
    </row>
    <row r="60" spans="1:4" ht="14.85" customHeight="1" x14ac:dyDescent="0.2">
      <c r="A60" s="31" t="s">
        <v>50</v>
      </c>
      <c r="B60" s="32" t="s">
        <v>19</v>
      </c>
      <c r="C60" s="38"/>
      <c r="D60" s="33">
        <v>3</v>
      </c>
    </row>
    <row r="61" spans="1:4" ht="14.85" customHeight="1" x14ac:dyDescent="0.2">
      <c r="A61" s="31" t="s">
        <v>36</v>
      </c>
      <c r="B61" s="32" t="s">
        <v>4</v>
      </c>
      <c r="C61" s="38"/>
      <c r="D61" s="33">
        <v>2402</v>
      </c>
    </row>
    <row r="62" spans="1:4" ht="14.85" customHeight="1" x14ac:dyDescent="0.2">
      <c r="A62" s="31" t="s">
        <v>45</v>
      </c>
      <c r="B62" s="32" t="s">
        <v>16</v>
      </c>
      <c r="C62" s="38"/>
      <c r="D62" s="33">
        <v>414</v>
      </c>
    </row>
    <row r="63" spans="1:4" ht="14.85" customHeight="1" x14ac:dyDescent="0.2">
      <c r="A63" s="31" t="s">
        <v>74</v>
      </c>
      <c r="B63" s="32" t="s">
        <v>124</v>
      </c>
      <c r="C63" s="38"/>
      <c r="D63" s="33">
        <v>17</v>
      </c>
    </row>
    <row r="64" spans="1:4" ht="14.85" customHeight="1" x14ac:dyDescent="0.2">
      <c r="A64" s="31" t="s">
        <v>49</v>
      </c>
      <c r="B64" s="32" t="s">
        <v>17</v>
      </c>
      <c r="C64" s="38"/>
      <c r="D64" s="33">
        <v>482</v>
      </c>
    </row>
    <row r="65" spans="1:4" ht="14.85" customHeight="1" x14ac:dyDescent="0.2">
      <c r="A65" s="31" t="s">
        <v>112</v>
      </c>
      <c r="B65" s="32" t="s">
        <v>162</v>
      </c>
      <c r="C65" s="38"/>
      <c r="D65" s="33">
        <v>3</v>
      </c>
    </row>
    <row r="66" spans="1:4" ht="14.85" customHeight="1" x14ac:dyDescent="0.2">
      <c r="A66" s="31" t="s">
        <v>114</v>
      </c>
      <c r="B66" s="32" t="s">
        <v>164</v>
      </c>
      <c r="C66" s="38"/>
      <c r="D66" s="33">
        <v>1</v>
      </c>
    </row>
    <row r="67" spans="1:4" ht="14.85" customHeight="1" x14ac:dyDescent="0.2">
      <c r="A67" s="31" t="s">
        <v>61</v>
      </c>
      <c r="B67" s="32" t="s">
        <v>28</v>
      </c>
      <c r="C67" s="38"/>
      <c r="D67" s="33">
        <v>5</v>
      </c>
    </row>
    <row r="68" spans="1:4" ht="14.85" customHeight="1" x14ac:dyDescent="0.2">
      <c r="A68" s="31" t="s">
        <v>111</v>
      </c>
      <c r="B68" s="32" t="s">
        <v>161</v>
      </c>
      <c r="C68" s="38"/>
      <c r="D68" s="33">
        <v>1</v>
      </c>
    </row>
    <row r="69" spans="1:4" ht="14.85" customHeight="1" x14ac:dyDescent="0.2">
      <c r="A69" s="31" t="s">
        <v>46</v>
      </c>
      <c r="B69" s="32" t="s">
        <v>12</v>
      </c>
      <c r="C69" s="38"/>
      <c r="D69" s="33">
        <v>476</v>
      </c>
    </row>
    <row r="70" spans="1:4" ht="14.85" customHeight="1" x14ac:dyDescent="0.2">
      <c r="A70" s="31" t="s">
        <v>47</v>
      </c>
      <c r="B70" s="32" t="s">
        <v>13</v>
      </c>
      <c r="C70" s="38"/>
      <c r="D70" s="33">
        <v>387</v>
      </c>
    </row>
    <row r="71" spans="1:4" ht="14.85" customHeight="1" x14ac:dyDescent="0.2">
      <c r="A71" s="31" t="s">
        <v>84</v>
      </c>
      <c r="B71" s="32" t="s">
        <v>134</v>
      </c>
      <c r="C71" s="38"/>
      <c r="D71" s="33">
        <v>6</v>
      </c>
    </row>
    <row r="72" spans="1:4" ht="14.85" customHeight="1" x14ac:dyDescent="0.2">
      <c r="A72" s="31" t="s">
        <v>63</v>
      </c>
      <c r="B72" s="32" t="s">
        <v>29</v>
      </c>
      <c r="C72" s="38"/>
      <c r="D72" s="33">
        <v>72</v>
      </c>
    </row>
    <row r="73" spans="1:4" ht="14.85" customHeight="1" x14ac:dyDescent="0.2">
      <c r="A73" s="31" t="s">
        <v>60</v>
      </c>
      <c r="B73" s="32" t="s">
        <v>30</v>
      </c>
      <c r="C73" s="38"/>
      <c r="D73" s="33">
        <v>116</v>
      </c>
    </row>
    <row r="74" spans="1:4" ht="14.85" customHeight="1" x14ac:dyDescent="0.2">
      <c r="A74" s="31" t="s">
        <v>225</v>
      </c>
      <c r="B74" s="32" t="s">
        <v>169</v>
      </c>
      <c r="C74" s="38"/>
      <c r="D74" s="33">
        <v>299</v>
      </c>
    </row>
    <row r="75" spans="1:4" ht="14.85" customHeight="1" x14ac:dyDescent="0.2">
      <c r="A75" s="31" t="s">
        <v>502</v>
      </c>
      <c r="B75" s="32" t="s">
        <v>503</v>
      </c>
      <c r="C75" s="38"/>
      <c r="D75" s="33">
        <v>2</v>
      </c>
    </row>
    <row r="76" spans="1:4" ht="14.85" customHeight="1" x14ac:dyDescent="0.2">
      <c r="A76" s="31" t="s">
        <v>222</v>
      </c>
      <c r="B76" s="32" t="s">
        <v>166</v>
      </c>
      <c r="C76" s="38"/>
      <c r="D76" s="33">
        <v>1441</v>
      </c>
    </row>
    <row r="77" spans="1:4" ht="14.85" customHeight="1" x14ac:dyDescent="0.2">
      <c r="A77" s="31" t="s">
        <v>224</v>
      </c>
      <c r="B77" s="32" t="s">
        <v>168</v>
      </c>
      <c r="C77" s="38"/>
      <c r="D77" s="33">
        <v>290</v>
      </c>
    </row>
    <row r="78" spans="1:4" ht="14.85" customHeight="1" x14ac:dyDescent="0.2">
      <c r="A78" s="31" t="s">
        <v>227</v>
      </c>
      <c r="B78" s="32" t="s">
        <v>171</v>
      </c>
      <c r="C78" s="38"/>
      <c r="D78" s="33">
        <v>357</v>
      </c>
    </row>
    <row r="79" spans="1:4" ht="14.85" customHeight="1" x14ac:dyDescent="0.2">
      <c r="A79" s="31" t="s">
        <v>235</v>
      </c>
      <c r="B79" s="32" t="s">
        <v>179</v>
      </c>
      <c r="C79" s="38"/>
      <c r="D79" s="33">
        <v>5</v>
      </c>
    </row>
    <row r="80" spans="1:4" ht="14.85" customHeight="1" x14ac:dyDescent="0.2">
      <c r="A80" s="31" t="s">
        <v>223</v>
      </c>
      <c r="B80" s="32" t="s">
        <v>167</v>
      </c>
      <c r="C80" s="38"/>
      <c r="D80" s="33">
        <v>883</v>
      </c>
    </row>
    <row r="81" spans="1:4" ht="14.85" customHeight="1" x14ac:dyDescent="0.2">
      <c r="A81" s="31" t="s">
        <v>62</v>
      </c>
      <c r="B81" s="32" t="s">
        <v>25</v>
      </c>
      <c r="C81" s="38"/>
      <c r="D81" s="33">
        <v>58</v>
      </c>
    </row>
    <row r="82" spans="1:4" ht="14.85" customHeight="1" x14ac:dyDescent="0.2">
      <c r="A82" s="31" t="s">
        <v>56</v>
      </c>
      <c r="B82" s="32" t="s">
        <v>27</v>
      </c>
      <c r="C82" s="38"/>
      <c r="D82" s="33">
        <v>91</v>
      </c>
    </row>
    <row r="83" spans="1:4" ht="14.85" customHeight="1" x14ac:dyDescent="0.2">
      <c r="A83" s="31" t="s">
        <v>83</v>
      </c>
      <c r="B83" s="32" t="s">
        <v>133</v>
      </c>
      <c r="C83" s="38"/>
      <c r="D83" s="33">
        <v>2</v>
      </c>
    </row>
    <row r="84" spans="1:4" ht="14.85" customHeight="1" x14ac:dyDescent="0.2">
      <c r="A84" s="31" t="s">
        <v>86</v>
      </c>
      <c r="B84" s="32" t="s">
        <v>136</v>
      </c>
      <c r="C84" s="38"/>
      <c r="D84" s="33">
        <v>83</v>
      </c>
    </row>
    <row r="85" spans="1:4" ht="14.85" customHeight="1" x14ac:dyDescent="0.2">
      <c r="A85" s="31" t="s">
        <v>79</v>
      </c>
      <c r="B85" s="32" t="s">
        <v>129</v>
      </c>
      <c r="C85" s="38"/>
      <c r="D85" s="33">
        <v>1</v>
      </c>
    </row>
    <row r="86" spans="1:4" ht="14.85" customHeight="1" x14ac:dyDescent="0.2">
      <c r="A86" s="31" t="s">
        <v>72</v>
      </c>
      <c r="B86" s="32" t="s">
        <v>122</v>
      </c>
      <c r="C86" s="38"/>
      <c r="D86" s="33">
        <v>1</v>
      </c>
    </row>
    <row r="87" spans="1:4" ht="14.85" customHeight="1" x14ac:dyDescent="0.2">
      <c r="A87" s="31" t="s">
        <v>234</v>
      </c>
      <c r="B87" s="32" t="s">
        <v>178</v>
      </c>
      <c r="C87" s="38"/>
      <c r="D87" s="33">
        <v>302</v>
      </c>
    </row>
    <row r="88" spans="1:4" ht="14.85" customHeight="1" x14ac:dyDescent="0.2">
      <c r="A88" s="31" t="s">
        <v>243</v>
      </c>
      <c r="B88" s="32" t="s">
        <v>188</v>
      </c>
      <c r="C88" s="38"/>
      <c r="D88" s="33">
        <v>253</v>
      </c>
    </row>
    <row r="89" spans="1:4" ht="14.85" customHeight="1" x14ac:dyDescent="0.2">
      <c r="A89" s="31" t="s">
        <v>504</v>
      </c>
      <c r="B89" s="32" t="s">
        <v>505</v>
      </c>
      <c r="C89" s="38"/>
      <c r="D89" s="33">
        <v>9</v>
      </c>
    </row>
    <row r="90" spans="1:4" ht="14.85" customHeight="1" x14ac:dyDescent="0.2">
      <c r="A90" s="31" t="s">
        <v>254</v>
      </c>
      <c r="B90" s="32" t="s">
        <v>200</v>
      </c>
      <c r="C90" s="38"/>
      <c r="D90" s="33">
        <v>41</v>
      </c>
    </row>
    <row r="91" spans="1:4" ht="14.85" customHeight="1" x14ac:dyDescent="0.2">
      <c r="A91" s="31" t="s">
        <v>257</v>
      </c>
      <c r="B91" s="32" t="s">
        <v>203</v>
      </c>
      <c r="C91" s="38"/>
      <c r="D91" s="33">
        <v>53</v>
      </c>
    </row>
    <row r="92" spans="1:4" ht="14.85" customHeight="1" x14ac:dyDescent="0.2">
      <c r="A92" s="31" t="s">
        <v>255</v>
      </c>
      <c r="B92" s="32" t="s">
        <v>201</v>
      </c>
      <c r="C92" s="38"/>
      <c r="D92" s="33">
        <v>22</v>
      </c>
    </row>
    <row r="93" spans="1:4" ht="14.85" customHeight="1" x14ac:dyDescent="0.2">
      <c r="A93" s="31" t="s">
        <v>253</v>
      </c>
      <c r="B93" s="32" t="s">
        <v>199</v>
      </c>
      <c r="C93" s="38"/>
      <c r="D93" s="33">
        <v>9</v>
      </c>
    </row>
    <row r="94" spans="1:4" ht="14.85" customHeight="1" x14ac:dyDescent="0.2">
      <c r="A94" s="31" t="s">
        <v>496</v>
      </c>
      <c r="B94" s="32" t="s">
        <v>497</v>
      </c>
      <c r="C94" s="38"/>
      <c r="D94" s="33">
        <v>17</v>
      </c>
    </row>
    <row r="95" spans="1:4" ht="14.85" customHeight="1" x14ac:dyDescent="0.2">
      <c r="A95" s="31" t="s">
        <v>485</v>
      </c>
      <c r="B95" s="32" t="s">
        <v>486</v>
      </c>
      <c r="C95" s="38"/>
      <c r="D95" s="33">
        <v>2</v>
      </c>
    </row>
    <row r="96" spans="1:4" ht="14.85" customHeight="1" x14ac:dyDescent="0.2">
      <c r="A96" s="31" t="s">
        <v>263</v>
      </c>
      <c r="B96" s="32" t="s">
        <v>213</v>
      </c>
      <c r="C96" s="38"/>
      <c r="D96" s="33">
        <v>1</v>
      </c>
    </row>
    <row r="97" spans="1:4" ht="14.85" customHeight="1" x14ac:dyDescent="0.2">
      <c r="A97" s="31" t="s">
        <v>238</v>
      </c>
      <c r="B97" s="32" t="s">
        <v>182</v>
      </c>
      <c r="C97" s="38"/>
      <c r="D97" s="33">
        <v>25</v>
      </c>
    </row>
    <row r="98" spans="1:4" ht="14.85" customHeight="1" x14ac:dyDescent="0.2">
      <c r="A98" s="31" t="s">
        <v>228</v>
      </c>
      <c r="B98" s="32" t="s">
        <v>172</v>
      </c>
      <c r="C98" s="38"/>
      <c r="D98" s="33">
        <v>41</v>
      </c>
    </row>
    <row r="99" spans="1:4" ht="14.85" customHeight="1" x14ac:dyDescent="0.2">
      <c r="A99" s="31" t="s">
        <v>251</v>
      </c>
      <c r="B99" s="32" t="s">
        <v>197</v>
      </c>
      <c r="C99" s="38"/>
      <c r="D99" s="33">
        <v>30</v>
      </c>
    </row>
    <row r="100" spans="1:4" ht="14.85" customHeight="1" x14ac:dyDescent="0.2">
      <c r="A100" s="31" t="s">
        <v>231</v>
      </c>
      <c r="B100" s="32" t="s">
        <v>175</v>
      </c>
      <c r="C100" s="38"/>
      <c r="D100" s="33">
        <v>65</v>
      </c>
    </row>
    <row r="101" spans="1:4" ht="14.85" customHeight="1" x14ac:dyDescent="0.2">
      <c r="A101" s="31" t="s">
        <v>252</v>
      </c>
      <c r="B101" s="32" t="s">
        <v>198</v>
      </c>
      <c r="C101" s="38"/>
      <c r="D101" s="33">
        <v>71</v>
      </c>
    </row>
    <row r="102" spans="1:4" ht="14.85" customHeight="1" x14ac:dyDescent="0.2">
      <c r="A102" s="31" t="s">
        <v>249</v>
      </c>
      <c r="B102" s="32" t="s">
        <v>195</v>
      </c>
      <c r="C102" s="38"/>
      <c r="D102" s="33">
        <v>75</v>
      </c>
    </row>
    <row r="103" spans="1:4" ht="14.85" customHeight="1" x14ac:dyDescent="0.2">
      <c r="A103" s="31" t="s">
        <v>246</v>
      </c>
      <c r="B103" s="32" t="s">
        <v>191</v>
      </c>
      <c r="C103" s="38"/>
      <c r="D103" s="33">
        <v>38</v>
      </c>
    </row>
    <row r="104" spans="1:4" ht="14.85" customHeight="1" x14ac:dyDescent="0.2">
      <c r="A104" s="31" t="s">
        <v>237</v>
      </c>
      <c r="B104" s="32" t="s">
        <v>181</v>
      </c>
      <c r="C104" s="38"/>
      <c r="D104" s="33">
        <v>77</v>
      </c>
    </row>
    <row r="105" spans="1:4" ht="14.85" customHeight="1" x14ac:dyDescent="0.2">
      <c r="A105" s="31" t="s">
        <v>230</v>
      </c>
      <c r="B105" s="32" t="s">
        <v>174</v>
      </c>
      <c r="C105" s="38"/>
      <c r="D105" s="33">
        <v>109</v>
      </c>
    </row>
    <row r="106" spans="1:4" ht="14.85" customHeight="1" x14ac:dyDescent="0.2">
      <c r="A106" s="31" t="s">
        <v>240</v>
      </c>
      <c r="B106" s="32" t="s">
        <v>184</v>
      </c>
      <c r="C106" s="38"/>
      <c r="D106" s="33">
        <v>70</v>
      </c>
    </row>
    <row r="107" spans="1:4" ht="14.85" customHeight="1" x14ac:dyDescent="0.2">
      <c r="A107" s="31" t="s">
        <v>247</v>
      </c>
      <c r="B107" s="32" t="s">
        <v>193</v>
      </c>
      <c r="C107" s="38"/>
      <c r="D107" s="33">
        <v>70</v>
      </c>
    </row>
    <row r="108" spans="1:4" ht="14.85" customHeight="1" x14ac:dyDescent="0.2">
      <c r="A108" s="31" t="s">
        <v>242</v>
      </c>
      <c r="B108" s="32" t="s">
        <v>187</v>
      </c>
      <c r="C108" s="38"/>
      <c r="D108" s="33">
        <v>31</v>
      </c>
    </row>
    <row r="109" spans="1:4" ht="14.85" customHeight="1" x14ac:dyDescent="0.2">
      <c r="A109" s="31" t="s">
        <v>236</v>
      </c>
      <c r="B109" s="32" t="s">
        <v>180</v>
      </c>
      <c r="C109" s="38"/>
      <c r="D109" s="33">
        <v>115</v>
      </c>
    </row>
    <row r="110" spans="1:4" ht="14.85" customHeight="1" x14ac:dyDescent="0.2">
      <c r="A110" s="31" t="s">
        <v>241</v>
      </c>
      <c r="B110" s="32" t="s">
        <v>186</v>
      </c>
      <c r="C110" s="38"/>
      <c r="D110" s="33">
        <v>55</v>
      </c>
    </row>
    <row r="111" spans="1:4" ht="14.85" customHeight="1" x14ac:dyDescent="0.2">
      <c r="A111" s="31" t="s">
        <v>233</v>
      </c>
      <c r="B111" s="32" t="s">
        <v>177</v>
      </c>
      <c r="C111" s="38"/>
      <c r="D111" s="33">
        <v>119</v>
      </c>
    </row>
    <row r="112" spans="1:4" ht="14.85" customHeight="1" x14ac:dyDescent="0.2">
      <c r="A112" s="31" t="s">
        <v>239</v>
      </c>
      <c r="B112" s="32" t="s">
        <v>183</v>
      </c>
      <c r="C112" s="38"/>
      <c r="D112" s="33">
        <v>138</v>
      </c>
    </row>
    <row r="113" spans="1:4" ht="14.85" customHeight="1" x14ac:dyDescent="0.2">
      <c r="A113" s="31" t="s">
        <v>245</v>
      </c>
      <c r="B113" s="32" t="s">
        <v>190</v>
      </c>
      <c r="C113" s="38"/>
      <c r="D113" s="33">
        <v>19</v>
      </c>
    </row>
    <row r="114" spans="1:4" ht="14.85" customHeight="1" x14ac:dyDescent="0.2">
      <c r="A114" s="31" t="s">
        <v>244</v>
      </c>
      <c r="B114" s="32" t="s">
        <v>189</v>
      </c>
      <c r="C114" s="38"/>
      <c r="D114" s="33">
        <v>54</v>
      </c>
    </row>
    <row r="115" spans="1:4" ht="14.85" customHeight="1" x14ac:dyDescent="0.2">
      <c r="A115" s="31" t="s">
        <v>487</v>
      </c>
      <c r="B115" s="32" t="s">
        <v>488</v>
      </c>
      <c r="C115" s="38"/>
      <c r="D115" s="33">
        <v>118</v>
      </c>
    </row>
    <row r="116" spans="1:4" ht="14.85" customHeight="1" x14ac:dyDescent="0.2">
      <c r="A116" s="31" t="s">
        <v>248</v>
      </c>
      <c r="B116" s="32" t="s">
        <v>194</v>
      </c>
      <c r="C116" s="38"/>
      <c r="D116" s="33">
        <v>77</v>
      </c>
    </row>
    <row r="117" spans="1:4" ht="14.85" customHeight="1" x14ac:dyDescent="0.2">
      <c r="A117" s="31" t="s">
        <v>256</v>
      </c>
      <c r="B117" s="32" t="s">
        <v>202</v>
      </c>
      <c r="C117" s="38"/>
      <c r="D117" s="33">
        <v>7</v>
      </c>
    </row>
    <row r="118" spans="1:4" ht="14.85" customHeight="1" x14ac:dyDescent="0.2">
      <c r="A118" s="31" t="s">
        <v>258</v>
      </c>
      <c r="B118" s="32" t="s">
        <v>205</v>
      </c>
      <c r="C118" s="38"/>
      <c r="D118" s="33">
        <v>102</v>
      </c>
    </row>
    <row r="119" spans="1:4" ht="14.85" customHeight="1" x14ac:dyDescent="0.2">
      <c r="A119" s="31" t="s">
        <v>229</v>
      </c>
      <c r="B119" s="32" t="s">
        <v>173</v>
      </c>
      <c r="C119" s="38"/>
      <c r="D119" s="33">
        <v>64</v>
      </c>
    </row>
    <row r="120" spans="1:4" ht="14.85" customHeight="1" x14ac:dyDescent="0.2">
      <c r="A120" s="31" t="s">
        <v>226</v>
      </c>
      <c r="B120" s="32" t="s">
        <v>170</v>
      </c>
      <c r="C120" s="38"/>
      <c r="D120" s="33">
        <v>506</v>
      </c>
    </row>
    <row r="121" spans="1:4" ht="14.85" customHeight="1" x14ac:dyDescent="0.2">
      <c r="A121" s="31" t="s">
        <v>260</v>
      </c>
      <c r="B121" s="32" t="s">
        <v>210</v>
      </c>
      <c r="C121" s="38"/>
      <c r="D121" s="33">
        <v>1</v>
      </c>
    </row>
    <row r="122" spans="1:4" ht="14.85" customHeight="1" x14ac:dyDescent="0.2">
      <c r="A122" s="31" t="s">
        <v>469</v>
      </c>
      <c r="B122" s="32" t="s">
        <v>470</v>
      </c>
      <c r="C122" s="38"/>
      <c r="D122" s="33">
        <v>44</v>
      </c>
    </row>
    <row r="123" spans="1:4" ht="14.85" customHeight="1" x14ac:dyDescent="0.2">
      <c r="A123" s="31" t="s">
        <v>506</v>
      </c>
      <c r="B123" s="32" t="s">
        <v>507</v>
      </c>
      <c r="C123" s="38"/>
      <c r="D123" s="33">
        <v>3</v>
      </c>
    </row>
    <row r="124" spans="1:4" ht="14.85" customHeight="1" x14ac:dyDescent="0.2">
      <c r="A124" s="31" t="s">
        <v>384</v>
      </c>
      <c r="B124" s="32" t="s">
        <v>385</v>
      </c>
      <c r="C124" s="38"/>
      <c r="D124" s="33">
        <v>3</v>
      </c>
    </row>
    <row r="125" spans="1:4" ht="14.85" customHeight="1" x14ac:dyDescent="0.2">
      <c r="A125" s="31" t="s">
        <v>388</v>
      </c>
      <c r="B125" s="32" t="s">
        <v>389</v>
      </c>
      <c r="C125" s="38"/>
      <c r="D125" s="33">
        <v>32</v>
      </c>
    </row>
    <row r="126" spans="1:4" ht="14.85" customHeight="1" x14ac:dyDescent="0.2">
      <c r="A126" s="31" t="s">
        <v>392</v>
      </c>
      <c r="B126" s="32" t="s">
        <v>393</v>
      </c>
      <c r="C126" s="38"/>
      <c r="D126" s="33">
        <v>44</v>
      </c>
    </row>
    <row r="127" spans="1:4" ht="14.85" customHeight="1" x14ac:dyDescent="0.2">
      <c r="A127" s="31" t="s">
        <v>394</v>
      </c>
      <c r="B127" s="32" t="s">
        <v>395</v>
      </c>
      <c r="C127" s="38"/>
      <c r="D127" s="33">
        <v>17</v>
      </c>
    </row>
    <row r="128" spans="1:4" ht="14.85" customHeight="1" x14ac:dyDescent="0.2">
      <c r="A128" s="31" t="s">
        <v>404</v>
      </c>
      <c r="B128" s="32" t="s">
        <v>405</v>
      </c>
      <c r="C128" s="38"/>
      <c r="D128" s="33">
        <v>29</v>
      </c>
    </row>
    <row r="129" spans="1:4" ht="14.85" customHeight="1" x14ac:dyDescent="0.2">
      <c r="A129" s="31" t="s">
        <v>406</v>
      </c>
      <c r="B129" s="32" t="s">
        <v>407</v>
      </c>
      <c r="C129" s="38"/>
      <c r="D129" s="33">
        <v>43</v>
      </c>
    </row>
    <row r="130" spans="1:4" ht="14.85" customHeight="1" x14ac:dyDescent="0.2">
      <c r="A130" s="31" t="s">
        <v>408</v>
      </c>
      <c r="B130" s="32" t="s">
        <v>409</v>
      </c>
      <c r="C130" s="38"/>
      <c r="D130" s="33">
        <v>21</v>
      </c>
    </row>
    <row r="131" spans="1:4" ht="14.85" customHeight="1" x14ac:dyDescent="0.2">
      <c r="A131" s="31" t="s">
        <v>410</v>
      </c>
      <c r="B131" s="32" t="s">
        <v>411</v>
      </c>
      <c r="C131" s="38"/>
      <c r="D131" s="33">
        <v>11</v>
      </c>
    </row>
    <row r="132" spans="1:4" ht="14.85" customHeight="1" x14ac:dyDescent="0.2">
      <c r="A132" s="31" t="s">
        <v>414</v>
      </c>
      <c r="B132" s="32" t="s">
        <v>415</v>
      </c>
      <c r="C132" s="38"/>
      <c r="D132" s="33">
        <v>5</v>
      </c>
    </row>
    <row r="133" spans="1:4" ht="14.85" customHeight="1" x14ac:dyDescent="0.2">
      <c r="A133" s="31" t="s">
        <v>416</v>
      </c>
      <c r="B133" s="32" t="s">
        <v>417</v>
      </c>
      <c r="C133" s="38"/>
      <c r="D133" s="33">
        <v>18</v>
      </c>
    </row>
    <row r="134" spans="1:4" ht="14.85" customHeight="1" x14ac:dyDescent="0.2">
      <c r="A134" s="31" t="s">
        <v>418</v>
      </c>
      <c r="B134" s="32" t="s">
        <v>419</v>
      </c>
      <c r="C134" s="38"/>
      <c r="D134" s="33">
        <v>17</v>
      </c>
    </row>
    <row r="135" spans="1:4" ht="14.85" customHeight="1" x14ac:dyDescent="0.2">
      <c r="A135" s="31" t="s">
        <v>420</v>
      </c>
      <c r="B135" s="32" t="s">
        <v>421</v>
      </c>
      <c r="C135" s="38"/>
      <c r="D135" s="33">
        <v>4</v>
      </c>
    </row>
    <row r="136" spans="1:4" ht="14.85" customHeight="1" x14ac:dyDescent="0.2">
      <c r="A136" s="31" t="s">
        <v>422</v>
      </c>
      <c r="B136" s="32" t="s">
        <v>423</v>
      </c>
      <c r="C136" s="38"/>
      <c r="D136" s="33">
        <v>13</v>
      </c>
    </row>
    <row r="137" spans="1:4" ht="14.85" customHeight="1" x14ac:dyDescent="0.2">
      <c r="A137" s="31" t="s">
        <v>424</v>
      </c>
      <c r="B137" s="32" t="s">
        <v>425</v>
      </c>
      <c r="C137" s="38"/>
      <c r="D137" s="33">
        <v>2</v>
      </c>
    </row>
    <row r="138" spans="1:4" ht="14.85" customHeight="1" x14ac:dyDescent="0.2">
      <c r="A138" s="31" t="s">
        <v>426</v>
      </c>
      <c r="B138" s="32" t="s">
        <v>427</v>
      </c>
      <c r="C138" s="38"/>
      <c r="D138" s="33">
        <v>19</v>
      </c>
    </row>
    <row r="139" spans="1:4" ht="14.85" customHeight="1" x14ac:dyDescent="0.2">
      <c r="A139" s="31" t="s">
        <v>428</v>
      </c>
      <c r="B139" s="32" t="s">
        <v>429</v>
      </c>
      <c r="C139" s="38"/>
      <c r="D139" s="33">
        <v>40</v>
      </c>
    </row>
    <row r="140" spans="1:4" ht="14.85" customHeight="1" x14ac:dyDescent="0.2">
      <c r="A140" s="31" t="s">
        <v>430</v>
      </c>
      <c r="B140" s="32" t="s">
        <v>431</v>
      </c>
      <c r="C140" s="38"/>
      <c r="D140" s="33">
        <v>25</v>
      </c>
    </row>
    <row r="141" spans="1:4" ht="14.85" customHeight="1" x14ac:dyDescent="0.2">
      <c r="A141" s="31" t="s">
        <v>432</v>
      </c>
      <c r="B141" s="32" t="s">
        <v>433</v>
      </c>
      <c r="C141" s="38"/>
      <c r="D141" s="33">
        <v>74</v>
      </c>
    </row>
    <row r="142" spans="1:4" ht="14.85" customHeight="1" x14ac:dyDescent="0.2">
      <c r="A142" s="31" t="s">
        <v>434</v>
      </c>
      <c r="B142" s="32" t="s">
        <v>435</v>
      </c>
      <c r="C142" s="38"/>
      <c r="D142" s="33">
        <v>15</v>
      </c>
    </row>
    <row r="143" spans="1:4" ht="14.85" customHeight="1" x14ac:dyDescent="0.2">
      <c r="A143" s="31" t="s">
        <v>436</v>
      </c>
      <c r="B143" s="32" t="s">
        <v>437</v>
      </c>
      <c r="C143" s="38"/>
      <c r="D143" s="33">
        <v>80</v>
      </c>
    </row>
    <row r="144" spans="1:4" ht="14.85" customHeight="1" x14ac:dyDescent="0.2">
      <c r="A144" s="31" t="s">
        <v>438</v>
      </c>
      <c r="B144" s="32" t="s">
        <v>439</v>
      </c>
      <c r="C144" s="38"/>
      <c r="D144" s="33">
        <v>76</v>
      </c>
    </row>
    <row r="145" spans="1:4" ht="14.85" customHeight="1" x14ac:dyDescent="0.2">
      <c r="A145" s="31" t="s">
        <v>440</v>
      </c>
      <c r="B145" s="32" t="s">
        <v>441</v>
      </c>
      <c r="C145" s="38"/>
      <c r="D145" s="33">
        <v>5</v>
      </c>
    </row>
    <row r="146" spans="1:4" ht="14.85" customHeight="1" x14ac:dyDescent="0.2">
      <c r="A146" s="31" t="s">
        <v>442</v>
      </c>
      <c r="B146" s="32" t="s">
        <v>443</v>
      </c>
      <c r="C146" s="38"/>
      <c r="D146" s="33">
        <v>30</v>
      </c>
    </row>
    <row r="147" spans="1:4" ht="14.85" customHeight="1" x14ac:dyDescent="0.2">
      <c r="A147" s="34" t="s">
        <v>490</v>
      </c>
      <c r="B147" s="35"/>
      <c r="C147" s="39"/>
      <c r="D147" s="36">
        <v>28178</v>
      </c>
    </row>
    <row r="148" spans="1:4" x14ac:dyDescent="0.2">
      <c r="A148" s="25"/>
    </row>
    <row r="149" spans="1:4" x14ac:dyDescent="0.2">
      <c r="A149" s="25" t="s">
        <v>462</v>
      </c>
    </row>
    <row r="150" spans="1:4" x14ac:dyDescent="0.2">
      <c r="A150" s="25" t="s">
        <v>508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47"/>
  <sheetViews>
    <sheetView topLeftCell="A127" workbookViewId="0">
      <selection activeCell="M10" sqref="M10"/>
    </sheetView>
  </sheetViews>
  <sheetFormatPr defaultRowHeight="12.75" x14ac:dyDescent="0.2"/>
  <cols>
    <col min="1" max="1" width="13.7109375" customWidth="1"/>
    <col min="2" max="2" width="19.85546875" customWidth="1"/>
    <col min="3" max="4" width="13.7109375" customWidth="1"/>
  </cols>
  <sheetData>
    <row r="1" spans="1:4" ht="14.85" customHeight="1" thickBot="1" x14ac:dyDescent="0.25">
      <c r="A1" s="29" t="s">
        <v>465</v>
      </c>
      <c r="B1" s="29" t="s">
        <v>466</v>
      </c>
      <c r="C1" s="37" t="s">
        <v>499</v>
      </c>
      <c r="D1" s="30">
        <v>2024</v>
      </c>
    </row>
    <row r="2" spans="1:4" ht="14.85" customHeight="1" x14ac:dyDescent="0.2">
      <c r="A2" s="31" t="s">
        <v>298</v>
      </c>
      <c r="B2" s="32" t="s">
        <v>299</v>
      </c>
      <c r="C2" s="38"/>
      <c r="D2" s="33">
        <v>27</v>
      </c>
    </row>
    <row r="3" spans="1:4" ht="14.85" customHeight="1" x14ac:dyDescent="0.2">
      <c r="A3" s="31" t="s">
        <v>259</v>
      </c>
      <c r="B3" s="32" t="s">
        <v>300</v>
      </c>
      <c r="C3" s="38"/>
      <c r="D3" s="33">
        <v>1</v>
      </c>
    </row>
    <row r="4" spans="1:4" ht="14.85" customHeight="1" x14ac:dyDescent="0.2">
      <c r="A4" s="31" t="s">
        <v>261</v>
      </c>
      <c r="B4" s="32" t="s">
        <v>212</v>
      </c>
      <c r="C4" s="38"/>
      <c r="D4" s="33">
        <v>1</v>
      </c>
    </row>
    <row r="5" spans="1:4" ht="14.85" customHeight="1" x14ac:dyDescent="0.2">
      <c r="A5" s="31" t="s">
        <v>303</v>
      </c>
      <c r="B5" s="32" t="s">
        <v>304</v>
      </c>
      <c r="C5" s="38"/>
      <c r="D5" s="33">
        <v>18</v>
      </c>
    </row>
    <row r="6" spans="1:4" ht="14.85" customHeight="1" x14ac:dyDescent="0.2">
      <c r="A6" s="31" t="s">
        <v>65</v>
      </c>
      <c r="B6" s="32" t="s">
        <v>115</v>
      </c>
      <c r="C6" s="38"/>
      <c r="D6" s="33">
        <v>1</v>
      </c>
    </row>
    <row r="7" spans="1:4" ht="14.85" customHeight="1" x14ac:dyDescent="0.2">
      <c r="A7" s="31" t="s">
        <v>69</v>
      </c>
      <c r="B7" s="32" t="s">
        <v>119</v>
      </c>
      <c r="C7" s="38"/>
      <c r="D7" s="33">
        <v>28</v>
      </c>
    </row>
    <row r="8" spans="1:4" ht="14.85" customHeight="1" x14ac:dyDescent="0.2">
      <c r="A8" s="31" t="s">
        <v>292</v>
      </c>
      <c r="B8" s="32" t="s">
        <v>288</v>
      </c>
      <c r="C8" s="38"/>
      <c r="D8" s="33">
        <v>6</v>
      </c>
    </row>
    <row r="9" spans="1:4" ht="14.85" customHeight="1" x14ac:dyDescent="0.2">
      <c r="A9" s="31" t="s">
        <v>453</v>
      </c>
      <c r="B9" s="32" t="s">
        <v>509</v>
      </c>
      <c r="C9" s="38"/>
      <c r="D9" s="33">
        <v>125</v>
      </c>
    </row>
    <row r="10" spans="1:4" ht="14.85" customHeight="1" x14ac:dyDescent="0.2">
      <c r="A10" s="31" t="s">
        <v>444</v>
      </c>
      <c r="B10" s="32" t="s">
        <v>445</v>
      </c>
      <c r="C10" s="38"/>
      <c r="D10" s="33">
        <v>53</v>
      </c>
    </row>
    <row r="11" spans="1:4" ht="14.85" customHeight="1" x14ac:dyDescent="0.2">
      <c r="A11" s="31" t="s">
        <v>308</v>
      </c>
      <c r="B11" s="32" t="s">
        <v>309</v>
      </c>
      <c r="C11" s="38"/>
      <c r="D11" s="33">
        <v>112</v>
      </c>
    </row>
    <row r="12" spans="1:4" ht="14.85" customHeight="1" x14ac:dyDescent="0.2">
      <c r="A12" s="31" t="s">
        <v>310</v>
      </c>
      <c r="B12" s="32" t="s">
        <v>311</v>
      </c>
      <c r="C12" s="38"/>
      <c r="D12" s="33">
        <v>83</v>
      </c>
    </row>
    <row r="13" spans="1:4" ht="14.85" customHeight="1" x14ac:dyDescent="0.2">
      <c r="A13" s="31" t="s">
        <v>312</v>
      </c>
      <c r="B13" s="32" t="s">
        <v>313</v>
      </c>
      <c r="C13" s="38"/>
      <c r="D13" s="33">
        <v>97</v>
      </c>
    </row>
    <row r="14" spans="1:4" ht="14.85" customHeight="1" x14ac:dyDescent="0.2">
      <c r="A14" s="31" t="s">
        <v>314</v>
      </c>
      <c r="B14" s="32" t="s">
        <v>315</v>
      </c>
      <c r="C14" s="38"/>
      <c r="D14" s="33">
        <v>67</v>
      </c>
    </row>
    <row r="15" spans="1:4" ht="14.85" customHeight="1" x14ac:dyDescent="0.2">
      <c r="A15" s="31" t="s">
        <v>316</v>
      </c>
      <c r="B15" s="32" t="s">
        <v>317</v>
      </c>
      <c r="C15" s="38"/>
      <c r="D15" s="33">
        <v>19</v>
      </c>
    </row>
    <row r="16" spans="1:4" ht="14.85" customHeight="1" x14ac:dyDescent="0.2">
      <c r="A16" s="31" t="s">
        <v>322</v>
      </c>
      <c r="B16" s="32" t="s">
        <v>323</v>
      </c>
      <c r="C16" s="38"/>
      <c r="D16" s="33">
        <v>104</v>
      </c>
    </row>
    <row r="17" spans="1:4" ht="14.85" customHeight="1" x14ac:dyDescent="0.2">
      <c r="A17" s="31" t="s">
        <v>324</v>
      </c>
      <c r="B17" s="32" t="s">
        <v>325</v>
      </c>
      <c r="C17" s="38"/>
      <c r="D17" s="33">
        <v>34</v>
      </c>
    </row>
    <row r="18" spans="1:4" ht="14.85" customHeight="1" x14ac:dyDescent="0.2">
      <c r="A18" s="31" t="s">
        <v>326</v>
      </c>
      <c r="B18" s="32" t="s">
        <v>327</v>
      </c>
      <c r="C18" s="38"/>
      <c r="D18" s="33">
        <v>31</v>
      </c>
    </row>
    <row r="19" spans="1:4" ht="14.85" customHeight="1" x14ac:dyDescent="0.2">
      <c r="A19" s="31" t="s">
        <v>75</v>
      </c>
      <c r="B19" s="32" t="s">
        <v>125</v>
      </c>
      <c r="C19" s="38"/>
      <c r="D19" s="33">
        <v>2</v>
      </c>
    </row>
    <row r="20" spans="1:4" ht="14.85" customHeight="1" x14ac:dyDescent="0.2">
      <c r="A20" s="31" t="s">
        <v>98</v>
      </c>
      <c r="B20" s="32" t="s">
        <v>148</v>
      </c>
      <c r="C20" s="38"/>
      <c r="D20" s="33">
        <v>2</v>
      </c>
    </row>
    <row r="21" spans="1:4" ht="14.85" customHeight="1" x14ac:dyDescent="0.2">
      <c r="A21" s="31" t="s">
        <v>293</v>
      </c>
      <c r="B21" s="32" t="s">
        <v>289</v>
      </c>
      <c r="C21" s="38"/>
      <c r="D21" s="33">
        <v>6</v>
      </c>
    </row>
    <row r="22" spans="1:4" ht="14.85" customHeight="1" x14ac:dyDescent="0.2">
      <c r="A22" s="31" t="s">
        <v>467</v>
      </c>
      <c r="B22" s="32" t="s">
        <v>468</v>
      </c>
      <c r="C22" s="38"/>
      <c r="D22" s="33">
        <v>37</v>
      </c>
    </row>
    <row r="23" spans="1:4" ht="14.85" customHeight="1" x14ac:dyDescent="0.2">
      <c r="A23" s="31" t="s">
        <v>510</v>
      </c>
      <c r="B23" s="32" t="s">
        <v>511</v>
      </c>
      <c r="C23" s="38"/>
      <c r="D23" s="33">
        <v>24</v>
      </c>
    </row>
    <row r="24" spans="1:4" ht="14.85" customHeight="1" x14ac:dyDescent="0.2">
      <c r="A24" s="31" t="s">
        <v>479</v>
      </c>
      <c r="B24" s="32" t="s">
        <v>480</v>
      </c>
      <c r="C24" s="38"/>
      <c r="D24" s="33">
        <v>12</v>
      </c>
    </row>
    <row r="25" spans="1:4" ht="14.85" customHeight="1" x14ac:dyDescent="0.2">
      <c r="A25" s="31" t="s">
        <v>481</v>
      </c>
      <c r="B25" s="32" t="s">
        <v>482</v>
      </c>
      <c r="C25" s="38"/>
      <c r="D25" s="33">
        <v>27</v>
      </c>
    </row>
    <row r="26" spans="1:4" ht="14.85" customHeight="1" x14ac:dyDescent="0.2">
      <c r="A26" s="31" t="s">
        <v>483</v>
      </c>
      <c r="B26" s="32" t="s">
        <v>484</v>
      </c>
      <c r="C26" s="38"/>
      <c r="D26" s="33">
        <v>23</v>
      </c>
    </row>
    <row r="27" spans="1:4" ht="14.85" customHeight="1" x14ac:dyDescent="0.2">
      <c r="A27" s="31" t="s">
        <v>492</v>
      </c>
      <c r="B27" s="32" t="s">
        <v>493</v>
      </c>
      <c r="C27" s="38"/>
      <c r="D27" s="33">
        <v>500</v>
      </c>
    </row>
    <row r="28" spans="1:4" ht="14.85" customHeight="1" x14ac:dyDescent="0.2">
      <c r="A28" s="31" t="s">
        <v>494</v>
      </c>
      <c r="B28" s="32" t="s">
        <v>495</v>
      </c>
      <c r="C28" s="38"/>
      <c r="D28" s="33">
        <v>83</v>
      </c>
    </row>
    <row r="29" spans="1:4" ht="14.85" customHeight="1" x14ac:dyDescent="0.2">
      <c r="A29" s="31" t="s">
        <v>500</v>
      </c>
      <c r="B29" s="32" t="s">
        <v>501</v>
      </c>
      <c r="C29" s="38"/>
      <c r="D29" s="33">
        <v>13</v>
      </c>
    </row>
    <row r="30" spans="1:4" ht="14.85" customHeight="1" x14ac:dyDescent="0.2">
      <c r="A30" s="31" t="s">
        <v>512</v>
      </c>
      <c r="B30" s="32" t="s">
        <v>513</v>
      </c>
      <c r="C30" s="38"/>
      <c r="D30" s="33">
        <v>1</v>
      </c>
    </row>
    <row r="31" spans="1:4" ht="14.85" customHeight="1" x14ac:dyDescent="0.2">
      <c r="A31" s="31" t="s">
        <v>34</v>
      </c>
      <c r="B31" s="32" t="s">
        <v>2</v>
      </c>
      <c r="C31" s="38"/>
      <c r="D31" s="33">
        <v>2166</v>
      </c>
    </row>
    <row r="32" spans="1:4" ht="14.85" customHeight="1" x14ac:dyDescent="0.2">
      <c r="A32" s="31" t="s">
        <v>40</v>
      </c>
      <c r="B32" s="32" t="s">
        <v>7</v>
      </c>
      <c r="C32" s="38"/>
      <c r="D32" s="33">
        <v>515</v>
      </c>
    </row>
    <row r="33" spans="1:4" ht="14.85" customHeight="1" x14ac:dyDescent="0.2">
      <c r="A33" s="31" t="s">
        <v>37</v>
      </c>
      <c r="B33" s="32" t="s">
        <v>5</v>
      </c>
      <c r="C33" s="38"/>
      <c r="D33" s="33">
        <v>1334</v>
      </c>
    </row>
    <row r="34" spans="1:4" ht="14.85" customHeight="1" x14ac:dyDescent="0.2">
      <c r="A34" s="31" t="s">
        <v>54</v>
      </c>
      <c r="B34" s="32" t="s">
        <v>18</v>
      </c>
      <c r="C34" s="38"/>
      <c r="D34" s="33">
        <v>145</v>
      </c>
    </row>
    <row r="35" spans="1:4" ht="14.85" customHeight="1" x14ac:dyDescent="0.2">
      <c r="A35" s="31" t="s">
        <v>33</v>
      </c>
      <c r="B35" s="32" t="s">
        <v>1</v>
      </c>
      <c r="C35" s="38"/>
      <c r="D35" s="33">
        <v>2186</v>
      </c>
    </row>
    <row r="36" spans="1:4" ht="14.85" customHeight="1" x14ac:dyDescent="0.2">
      <c r="A36" s="31" t="s">
        <v>41</v>
      </c>
      <c r="B36" s="32" t="s">
        <v>10</v>
      </c>
      <c r="C36" s="38"/>
      <c r="D36" s="33">
        <v>836</v>
      </c>
    </row>
    <row r="37" spans="1:4" ht="14.85" customHeight="1" x14ac:dyDescent="0.2">
      <c r="A37" s="31" t="s">
        <v>73</v>
      </c>
      <c r="B37" s="32" t="s">
        <v>123</v>
      </c>
      <c r="C37" s="38"/>
      <c r="D37" s="33">
        <v>88</v>
      </c>
    </row>
    <row r="38" spans="1:4" ht="14.85" customHeight="1" x14ac:dyDescent="0.2">
      <c r="A38" s="31" t="s">
        <v>39</v>
      </c>
      <c r="B38" s="32" t="s">
        <v>9</v>
      </c>
      <c r="C38" s="38"/>
      <c r="D38" s="33">
        <v>657</v>
      </c>
    </row>
    <row r="39" spans="1:4" ht="14.85" customHeight="1" x14ac:dyDescent="0.2">
      <c r="A39" s="31" t="s">
        <v>64</v>
      </c>
      <c r="B39" s="32" t="s">
        <v>26</v>
      </c>
      <c r="C39" s="38"/>
      <c r="D39" s="33">
        <v>7</v>
      </c>
    </row>
    <row r="40" spans="1:4" ht="14.85" customHeight="1" x14ac:dyDescent="0.2">
      <c r="A40" s="31" t="s">
        <v>42</v>
      </c>
      <c r="B40" s="32" t="s">
        <v>8</v>
      </c>
      <c r="C40" s="38"/>
      <c r="D40" s="33">
        <v>1206</v>
      </c>
    </row>
    <row r="41" spans="1:4" ht="14.85" customHeight="1" x14ac:dyDescent="0.2">
      <c r="A41" s="31" t="s">
        <v>44</v>
      </c>
      <c r="B41" s="32" t="s">
        <v>11</v>
      </c>
      <c r="C41" s="38"/>
      <c r="D41" s="33">
        <v>622</v>
      </c>
    </row>
    <row r="42" spans="1:4" ht="14.85" customHeight="1" x14ac:dyDescent="0.2">
      <c r="A42" s="31" t="s">
        <v>89</v>
      </c>
      <c r="B42" s="32" t="s">
        <v>446</v>
      </c>
      <c r="C42" s="38"/>
      <c r="D42" s="33">
        <v>1</v>
      </c>
    </row>
    <row r="43" spans="1:4" ht="14.85" customHeight="1" x14ac:dyDescent="0.2">
      <c r="A43" s="31" t="s">
        <v>294</v>
      </c>
      <c r="B43" s="32" t="s">
        <v>290</v>
      </c>
      <c r="C43" s="38"/>
      <c r="D43" s="33">
        <v>3</v>
      </c>
    </row>
    <row r="44" spans="1:4" ht="14.85" customHeight="1" x14ac:dyDescent="0.2">
      <c r="A44" s="31" t="s">
        <v>59</v>
      </c>
      <c r="B44" s="32" t="s">
        <v>23</v>
      </c>
      <c r="C44" s="38"/>
      <c r="D44" s="33">
        <v>69</v>
      </c>
    </row>
    <row r="45" spans="1:4" ht="14.85" customHeight="1" x14ac:dyDescent="0.2">
      <c r="A45" s="31" t="s">
        <v>92</v>
      </c>
      <c r="B45" s="32" t="s">
        <v>142</v>
      </c>
      <c r="C45" s="38"/>
      <c r="D45" s="33">
        <v>1</v>
      </c>
    </row>
    <row r="46" spans="1:4" ht="14.85" customHeight="1" x14ac:dyDescent="0.2">
      <c r="A46" s="31" t="s">
        <v>52</v>
      </c>
      <c r="B46" s="32" t="s">
        <v>32</v>
      </c>
      <c r="C46" s="38"/>
      <c r="D46" s="33">
        <v>128</v>
      </c>
    </row>
    <row r="47" spans="1:4" ht="14.85" customHeight="1" x14ac:dyDescent="0.2">
      <c r="A47" s="31" t="s">
        <v>53</v>
      </c>
      <c r="B47" s="32" t="s">
        <v>22</v>
      </c>
      <c r="C47" s="38"/>
      <c r="D47" s="33">
        <v>219</v>
      </c>
    </row>
    <row r="48" spans="1:4" ht="14.85" customHeight="1" x14ac:dyDescent="0.2">
      <c r="A48" s="31" t="s">
        <v>38</v>
      </c>
      <c r="B48" s="32" t="s">
        <v>6</v>
      </c>
      <c r="C48" s="38"/>
      <c r="D48" s="33">
        <v>811</v>
      </c>
    </row>
    <row r="49" spans="1:4" ht="14.85" customHeight="1" x14ac:dyDescent="0.2">
      <c r="A49" s="31" t="s">
        <v>48</v>
      </c>
      <c r="B49" s="32" t="s">
        <v>15</v>
      </c>
      <c r="C49" s="38"/>
      <c r="D49" s="33">
        <v>30</v>
      </c>
    </row>
    <row r="50" spans="1:4" ht="14.85" customHeight="1" x14ac:dyDescent="0.2">
      <c r="A50" s="31" t="s">
        <v>51</v>
      </c>
      <c r="B50" s="32" t="s">
        <v>21</v>
      </c>
      <c r="C50" s="38"/>
      <c r="D50" s="33">
        <v>196</v>
      </c>
    </row>
    <row r="51" spans="1:4" ht="14.85" customHeight="1" x14ac:dyDescent="0.2">
      <c r="A51" s="31" t="s">
        <v>55</v>
      </c>
      <c r="B51" s="32" t="s">
        <v>20</v>
      </c>
      <c r="C51" s="38"/>
      <c r="D51" s="33">
        <v>16</v>
      </c>
    </row>
    <row r="52" spans="1:4" ht="14.85" customHeight="1" x14ac:dyDescent="0.2">
      <c r="A52" s="31" t="s">
        <v>57</v>
      </c>
      <c r="B52" s="32" t="s">
        <v>24</v>
      </c>
      <c r="C52" s="38"/>
      <c r="D52" s="33">
        <v>64</v>
      </c>
    </row>
    <row r="53" spans="1:4" ht="14.85" customHeight="1" x14ac:dyDescent="0.2">
      <c r="A53" s="31" t="s">
        <v>91</v>
      </c>
      <c r="B53" s="32" t="s">
        <v>141</v>
      </c>
      <c r="C53" s="38"/>
      <c r="D53" s="33">
        <v>1</v>
      </c>
    </row>
    <row r="54" spans="1:4" ht="14.85" customHeight="1" x14ac:dyDescent="0.2">
      <c r="A54" s="31" t="s">
        <v>77</v>
      </c>
      <c r="B54" s="32" t="s">
        <v>127</v>
      </c>
      <c r="C54" s="38"/>
      <c r="D54" s="33">
        <v>5</v>
      </c>
    </row>
    <row r="55" spans="1:4" ht="14.85" customHeight="1" x14ac:dyDescent="0.2">
      <c r="A55" s="31" t="s">
        <v>82</v>
      </c>
      <c r="B55" s="32" t="s">
        <v>132</v>
      </c>
      <c r="C55" s="38"/>
      <c r="D55" s="33">
        <v>2</v>
      </c>
    </row>
    <row r="56" spans="1:4" ht="14.85" customHeight="1" x14ac:dyDescent="0.2">
      <c r="A56" s="31" t="s">
        <v>87</v>
      </c>
      <c r="B56" s="32" t="s">
        <v>137</v>
      </c>
      <c r="C56" s="38"/>
      <c r="D56" s="33">
        <v>1</v>
      </c>
    </row>
    <row r="57" spans="1:4" ht="14.85" customHeight="1" x14ac:dyDescent="0.2">
      <c r="A57" s="31" t="s">
        <v>58</v>
      </c>
      <c r="B57" s="32" t="s">
        <v>31</v>
      </c>
      <c r="C57" s="38"/>
      <c r="D57" s="33">
        <v>47</v>
      </c>
    </row>
    <row r="58" spans="1:4" ht="14.85" customHeight="1" x14ac:dyDescent="0.2">
      <c r="A58" s="31" t="s">
        <v>71</v>
      </c>
      <c r="B58" s="32" t="s">
        <v>121</v>
      </c>
      <c r="C58" s="38"/>
      <c r="D58" s="33">
        <v>1291</v>
      </c>
    </row>
    <row r="59" spans="1:4" ht="14.85" customHeight="1" x14ac:dyDescent="0.2">
      <c r="A59" s="31" t="s">
        <v>35</v>
      </c>
      <c r="B59" s="32" t="s">
        <v>3</v>
      </c>
      <c r="C59" s="38"/>
      <c r="D59" s="33">
        <v>1708</v>
      </c>
    </row>
    <row r="60" spans="1:4" ht="14.85" customHeight="1" x14ac:dyDescent="0.2">
      <c r="A60" s="31" t="s">
        <v>43</v>
      </c>
      <c r="B60" s="32" t="s">
        <v>14</v>
      </c>
      <c r="C60" s="38"/>
      <c r="D60" s="33">
        <v>263</v>
      </c>
    </row>
    <row r="61" spans="1:4" ht="14.85" customHeight="1" x14ac:dyDescent="0.2">
      <c r="A61" s="31" t="s">
        <v>50</v>
      </c>
      <c r="B61" s="32" t="s">
        <v>19</v>
      </c>
      <c r="C61" s="38"/>
      <c r="D61" s="33">
        <v>2</v>
      </c>
    </row>
    <row r="62" spans="1:4" ht="14.85" customHeight="1" x14ac:dyDescent="0.2">
      <c r="A62" s="31" t="s">
        <v>36</v>
      </c>
      <c r="B62" s="32" t="s">
        <v>4</v>
      </c>
      <c r="C62" s="38"/>
      <c r="D62" s="33">
        <v>2313</v>
      </c>
    </row>
    <row r="63" spans="1:4" ht="14.85" customHeight="1" x14ac:dyDescent="0.2">
      <c r="A63" s="31" t="s">
        <v>45</v>
      </c>
      <c r="B63" s="32" t="s">
        <v>16</v>
      </c>
      <c r="C63" s="38"/>
      <c r="D63" s="33">
        <v>342</v>
      </c>
    </row>
    <row r="64" spans="1:4" ht="14.85" customHeight="1" x14ac:dyDescent="0.2">
      <c r="A64" s="31" t="s">
        <v>74</v>
      </c>
      <c r="B64" s="32" t="s">
        <v>124</v>
      </c>
      <c r="C64" s="38"/>
      <c r="D64" s="33">
        <v>25</v>
      </c>
    </row>
    <row r="65" spans="1:4" ht="14.85" customHeight="1" x14ac:dyDescent="0.2">
      <c r="A65" s="31" t="s">
        <v>49</v>
      </c>
      <c r="B65" s="32" t="s">
        <v>17</v>
      </c>
      <c r="C65" s="38"/>
      <c r="D65" s="33">
        <v>394</v>
      </c>
    </row>
    <row r="66" spans="1:4" ht="14.85" customHeight="1" x14ac:dyDescent="0.2">
      <c r="A66" s="31" t="s">
        <v>112</v>
      </c>
      <c r="B66" s="32" t="s">
        <v>162</v>
      </c>
      <c r="C66" s="38"/>
      <c r="D66" s="33">
        <v>3</v>
      </c>
    </row>
    <row r="67" spans="1:4" ht="14.85" customHeight="1" x14ac:dyDescent="0.2">
      <c r="A67" s="31" t="s">
        <v>114</v>
      </c>
      <c r="B67" s="32" t="s">
        <v>164</v>
      </c>
      <c r="C67" s="38"/>
      <c r="D67" s="33">
        <v>2</v>
      </c>
    </row>
    <row r="68" spans="1:4" ht="14.85" customHeight="1" x14ac:dyDescent="0.2">
      <c r="A68" s="31" t="s">
        <v>61</v>
      </c>
      <c r="B68" s="32" t="s">
        <v>28</v>
      </c>
      <c r="C68" s="38"/>
      <c r="D68" s="33">
        <v>5</v>
      </c>
    </row>
    <row r="69" spans="1:4" ht="14.85" customHeight="1" x14ac:dyDescent="0.2">
      <c r="A69" s="31" t="s">
        <v>111</v>
      </c>
      <c r="B69" s="32" t="s">
        <v>161</v>
      </c>
      <c r="C69" s="38"/>
      <c r="D69" s="33">
        <v>1</v>
      </c>
    </row>
    <row r="70" spans="1:4" ht="14.85" customHeight="1" x14ac:dyDescent="0.2">
      <c r="A70" s="31" t="s">
        <v>46</v>
      </c>
      <c r="B70" s="32" t="s">
        <v>12</v>
      </c>
      <c r="C70" s="38"/>
      <c r="D70" s="33">
        <v>385</v>
      </c>
    </row>
    <row r="71" spans="1:4" ht="14.85" customHeight="1" x14ac:dyDescent="0.2">
      <c r="A71" s="31" t="s">
        <v>47</v>
      </c>
      <c r="B71" s="32" t="s">
        <v>13</v>
      </c>
      <c r="C71" s="38"/>
      <c r="D71" s="33">
        <v>350</v>
      </c>
    </row>
    <row r="72" spans="1:4" ht="14.85" customHeight="1" x14ac:dyDescent="0.2">
      <c r="A72" s="31" t="s">
        <v>284</v>
      </c>
      <c r="B72" s="32" t="s">
        <v>281</v>
      </c>
      <c r="C72" s="38"/>
      <c r="D72" s="33">
        <v>1</v>
      </c>
    </row>
    <row r="73" spans="1:4" ht="14.85" customHeight="1" x14ac:dyDescent="0.2">
      <c r="A73" s="31" t="s">
        <v>84</v>
      </c>
      <c r="B73" s="32" t="s">
        <v>134</v>
      </c>
      <c r="C73" s="38"/>
      <c r="D73" s="33">
        <v>7</v>
      </c>
    </row>
    <row r="74" spans="1:4" ht="14.85" customHeight="1" x14ac:dyDescent="0.2">
      <c r="A74" s="31" t="s">
        <v>63</v>
      </c>
      <c r="B74" s="32" t="s">
        <v>29</v>
      </c>
      <c r="C74" s="38"/>
      <c r="D74" s="33">
        <v>68</v>
      </c>
    </row>
    <row r="75" spans="1:4" ht="14.85" customHeight="1" x14ac:dyDescent="0.2">
      <c r="A75" s="31" t="s">
        <v>60</v>
      </c>
      <c r="B75" s="32" t="s">
        <v>30</v>
      </c>
      <c r="C75" s="38"/>
      <c r="D75" s="33">
        <v>103</v>
      </c>
    </row>
    <row r="76" spans="1:4" ht="14.85" customHeight="1" x14ac:dyDescent="0.2">
      <c r="A76" s="31" t="s">
        <v>225</v>
      </c>
      <c r="B76" s="32" t="s">
        <v>169</v>
      </c>
      <c r="C76" s="38"/>
      <c r="D76" s="33">
        <v>351</v>
      </c>
    </row>
    <row r="77" spans="1:4" ht="14.85" customHeight="1" x14ac:dyDescent="0.2">
      <c r="A77" s="31" t="s">
        <v>502</v>
      </c>
      <c r="B77" s="32" t="s">
        <v>503</v>
      </c>
      <c r="C77" s="38"/>
      <c r="D77" s="33">
        <v>1</v>
      </c>
    </row>
    <row r="78" spans="1:4" ht="14.85" customHeight="1" x14ac:dyDescent="0.2">
      <c r="A78" s="31" t="s">
        <v>222</v>
      </c>
      <c r="B78" s="32" t="s">
        <v>166</v>
      </c>
      <c r="C78" s="38"/>
      <c r="D78" s="33">
        <v>1566</v>
      </c>
    </row>
    <row r="79" spans="1:4" ht="14.85" customHeight="1" x14ac:dyDescent="0.2">
      <c r="A79" s="31" t="s">
        <v>224</v>
      </c>
      <c r="B79" s="32" t="s">
        <v>168</v>
      </c>
      <c r="C79" s="38"/>
      <c r="D79" s="33">
        <v>333</v>
      </c>
    </row>
    <row r="80" spans="1:4" ht="14.85" customHeight="1" x14ac:dyDescent="0.2">
      <c r="A80" s="31" t="s">
        <v>227</v>
      </c>
      <c r="B80" s="32" t="s">
        <v>171</v>
      </c>
      <c r="C80" s="38"/>
      <c r="D80" s="33">
        <v>314</v>
      </c>
    </row>
    <row r="81" spans="1:4" ht="14.85" customHeight="1" x14ac:dyDescent="0.2">
      <c r="A81" s="31" t="s">
        <v>235</v>
      </c>
      <c r="B81" s="32" t="s">
        <v>179</v>
      </c>
      <c r="C81" s="38"/>
      <c r="D81" s="33">
        <v>3</v>
      </c>
    </row>
    <row r="82" spans="1:4" ht="14.85" customHeight="1" x14ac:dyDescent="0.2">
      <c r="A82" s="31" t="s">
        <v>223</v>
      </c>
      <c r="B82" s="32" t="s">
        <v>167</v>
      </c>
      <c r="C82" s="38"/>
      <c r="D82" s="33">
        <v>640</v>
      </c>
    </row>
    <row r="83" spans="1:4" ht="14.85" customHeight="1" x14ac:dyDescent="0.2">
      <c r="A83" s="31" t="s">
        <v>514</v>
      </c>
      <c r="B83" s="32" t="s">
        <v>515</v>
      </c>
      <c r="C83" s="38"/>
      <c r="D83" s="33">
        <v>1</v>
      </c>
    </row>
    <row r="84" spans="1:4" ht="14.85" customHeight="1" x14ac:dyDescent="0.2">
      <c r="A84" s="31" t="s">
        <v>62</v>
      </c>
      <c r="B84" s="32" t="s">
        <v>25</v>
      </c>
      <c r="C84" s="38"/>
      <c r="D84" s="33">
        <v>46</v>
      </c>
    </row>
    <row r="85" spans="1:4" ht="14.85" customHeight="1" x14ac:dyDescent="0.2">
      <c r="A85" s="31" t="s">
        <v>56</v>
      </c>
      <c r="B85" s="32" t="s">
        <v>27</v>
      </c>
      <c r="C85" s="38"/>
      <c r="D85" s="33">
        <v>87</v>
      </c>
    </row>
    <row r="86" spans="1:4" ht="14.85" customHeight="1" x14ac:dyDescent="0.2">
      <c r="A86" s="31" t="s">
        <v>86</v>
      </c>
      <c r="B86" s="32" t="s">
        <v>136</v>
      </c>
      <c r="C86" s="38"/>
      <c r="D86" s="33">
        <v>74</v>
      </c>
    </row>
    <row r="87" spans="1:4" ht="14.85" customHeight="1" x14ac:dyDescent="0.2">
      <c r="A87" s="31" t="s">
        <v>79</v>
      </c>
      <c r="B87" s="32" t="s">
        <v>129</v>
      </c>
      <c r="C87" s="38"/>
      <c r="D87" s="33">
        <v>1</v>
      </c>
    </row>
    <row r="88" spans="1:4" ht="14.85" customHeight="1" x14ac:dyDescent="0.2">
      <c r="A88" s="31" t="s">
        <v>234</v>
      </c>
      <c r="B88" s="32" t="s">
        <v>178</v>
      </c>
      <c r="C88" s="38"/>
      <c r="D88" s="33">
        <v>332</v>
      </c>
    </row>
    <row r="89" spans="1:4" ht="14.85" customHeight="1" x14ac:dyDescent="0.2">
      <c r="A89" s="31" t="s">
        <v>243</v>
      </c>
      <c r="B89" s="32" t="s">
        <v>188</v>
      </c>
      <c r="C89" s="38"/>
      <c r="D89" s="33">
        <v>269</v>
      </c>
    </row>
    <row r="90" spans="1:4" ht="14.85" customHeight="1" x14ac:dyDescent="0.2">
      <c r="A90" s="31" t="s">
        <v>504</v>
      </c>
      <c r="B90" s="32" t="s">
        <v>505</v>
      </c>
      <c r="C90" s="38"/>
      <c r="D90" s="33">
        <v>10</v>
      </c>
    </row>
    <row r="91" spans="1:4" ht="14.85" customHeight="1" x14ac:dyDescent="0.2">
      <c r="A91" s="31" t="s">
        <v>254</v>
      </c>
      <c r="B91" s="32" t="s">
        <v>200</v>
      </c>
      <c r="C91" s="38"/>
      <c r="D91" s="33">
        <v>62</v>
      </c>
    </row>
    <row r="92" spans="1:4" ht="14.85" customHeight="1" x14ac:dyDescent="0.2">
      <c r="A92" s="31" t="s">
        <v>257</v>
      </c>
      <c r="B92" s="32" t="s">
        <v>203</v>
      </c>
      <c r="C92" s="38"/>
      <c r="D92" s="33">
        <v>53</v>
      </c>
    </row>
    <row r="93" spans="1:4" ht="14.85" customHeight="1" x14ac:dyDescent="0.2">
      <c r="A93" s="31" t="s">
        <v>255</v>
      </c>
      <c r="B93" s="32" t="s">
        <v>201</v>
      </c>
      <c r="C93" s="38"/>
      <c r="D93" s="33">
        <v>18</v>
      </c>
    </row>
    <row r="94" spans="1:4" ht="14.85" customHeight="1" x14ac:dyDescent="0.2">
      <c r="A94" s="31" t="s">
        <v>253</v>
      </c>
      <c r="B94" s="32" t="s">
        <v>199</v>
      </c>
      <c r="C94" s="38"/>
      <c r="D94" s="33">
        <v>6</v>
      </c>
    </row>
    <row r="95" spans="1:4" ht="14.85" customHeight="1" x14ac:dyDescent="0.2">
      <c r="A95" s="31" t="s">
        <v>496</v>
      </c>
      <c r="B95" s="32" t="s">
        <v>497</v>
      </c>
      <c r="C95" s="38"/>
      <c r="D95" s="33">
        <v>10</v>
      </c>
    </row>
    <row r="96" spans="1:4" ht="14.85" customHeight="1" x14ac:dyDescent="0.2">
      <c r="A96" s="31" t="s">
        <v>485</v>
      </c>
      <c r="B96" s="32" t="s">
        <v>486</v>
      </c>
      <c r="C96" s="38"/>
      <c r="D96" s="33">
        <v>6</v>
      </c>
    </row>
    <row r="97" spans="1:4" ht="14.85" customHeight="1" x14ac:dyDescent="0.2">
      <c r="A97" s="31" t="s">
        <v>238</v>
      </c>
      <c r="B97" s="32" t="s">
        <v>182</v>
      </c>
      <c r="C97" s="38"/>
      <c r="D97" s="33">
        <v>59</v>
      </c>
    </row>
    <row r="98" spans="1:4" ht="14.85" customHeight="1" x14ac:dyDescent="0.2">
      <c r="A98" s="31" t="s">
        <v>228</v>
      </c>
      <c r="B98" s="32" t="s">
        <v>172</v>
      </c>
      <c r="C98" s="38"/>
      <c r="D98" s="33">
        <v>81</v>
      </c>
    </row>
    <row r="99" spans="1:4" ht="14.85" customHeight="1" x14ac:dyDescent="0.2">
      <c r="A99" s="31" t="s">
        <v>251</v>
      </c>
      <c r="B99" s="32" t="s">
        <v>197</v>
      </c>
      <c r="C99" s="38"/>
      <c r="D99" s="33">
        <v>32</v>
      </c>
    </row>
    <row r="100" spans="1:4" ht="14.85" customHeight="1" x14ac:dyDescent="0.2">
      <c r="A100" s="31" t="s">
        <v>231</v>
      </c>
      <c r="B100" s="32" t="s">
        <v>175</v>
      </c>
      <c r="C100" s="38"/>
      <c r="D100" s="33">
        <v>83</v>
      </c>
    </row>
    <row r="101" spans="1:4" ht="14.85" customHeight="1" x14ac:dyDescent="0.2">
      <c r="A101" s="31" t="s">
        <v>252</v>
      </c>
      <c r="B101" s="32" t="s">
        <v>198</v>
      </c>
      <c r="C101" s="38"/>
      <c r="D101" s="33">
        <v>68</v>
      </c>
    </row>
    <row r="102" spans="1:4" ht="14.85" customHeight="1" x14ac:dyDescent="0.2">
      <c r="A102" s="31" t="s">
        <v>249</v>
      </c>
      <c r="B102" s="32" t="s">
        <v>195</v>
      </c>
      <c r="C102" s="38"/>
      <c r="D102" s="33">
        <v>34</v>
      </c>
    </row>
    <row r="103" spans="1:4" ht="14.85" customHeight="1" x14ac:dyDescent="0.2">
      <c r="A103" s="31" t="s">
        <v>246</v>
      </c>
      <c r="B103" s="32" t="s">
        <v>191</v>
      </c>
      <c r="C103" s="38"/>
      <c r="D103" s="33">
        <v>18</v>
      </c>
    </row>
    <row r="104" spans="1:4" ht="14.85" customHeight="1" x14ac:dyDescent="0.2">
      <c r="A104" s="31" t="s">
        <v>237</v>
      </c>
      <c r="B104" s="32" t="s">
        <v>181</v>
      </c>
      <c r="C104" s="38"/>
      <c r="D104" s="33">
        <v>127</v>
      </c>
    </row>
    <row r="105" spans="1:4" ht="14.85" customHeight="1" x14ac:dyDescent="0.2">
      <c r="A105" s="31" t="s">
        <v>230</v>
      </c>
      <c r="B105" s="32" t="s">
        <v>174</v>
      </c>
      <c r="C105" s="38"/>
      <c r="D105" s="33">
        <v>98</v>
      </c>
    </row>
    <row r="106" spans="1:4" ht="14.85" customHeight="1" x14ac:dyDescent="0.2">
      <c r="A106" s="31" t="s">
        <v>240</v>
      </c>
      <c r="B106" s="32" t="s">
        <v>184</v>
      </c>
      <c r="C106" s="38"/>
      <c r="D106" s="33">
        <v>74</v>
      </c>
    </row>
    <row r="107" spans="1:4" ht="14.85" customHeight="1" x14ac:dyDescent="0.2">
      <c r="A107" s="31" t="s">
        <v>247</v>
      </c>
      <c r="B107" s="32" t="s">
        <v>193</v>
      </c>
      <c r="C107" s="38"/>
      <c r="D107" s="33">
        <v>40</v>
      </c>
    </row>
    <row r="108" spans="1:4" ht="14.85" customHeight="1" x14ac:dyDescent="0.2">
      <c r="A108" s="31" t="s">
        <v>242</v>
      </c>
      <c r="B108" s="32" t="s">
        <v>187</v>
      </c>
      <c r="C108" s="38"/>
      <c r="D108" s="33">
        <v>52</v>
      </c>
    </row>
    <row r="109" spans="1:4" ht="14.85" customHeight="1" x14ac:dyDescent="0.2">
      <c r="A109" s="31" t="s">
        <v>236</v>
      </c>
      <c r="B109" s="32" t="s">
        <v>180</v>
      </c>
      <c r="C109" s="38"/>
      <c r="D109" s="33">
        <v>91</v>
      </c>
    </row>
    <row r="110" spans="1:4" ht="14.85" customHeight="1" x14ac:dyDescent="0.2">
      <c r="A110" s="31" t="s">
        <v>241</v>
      </c>
      <c r="B110" s="32" t="s">
        <v>186</v>
      </c>
      <c r="C110" s="38"/>
      <c r="D110" s="33">
        <v>47</v>
      </c>
    </row>
    <row r="111" spans="1:4" ht="14.85" customHeight="1" x14ac:dyDescent="0.2">
      <c r="A111" s="31" t="s">
        <v>233</v>
      </c>
      <c r="B111" s="32" t="s">
        <v>177</v>
      </c>
      <c r="C111" s="38"/>
      <c r="D111" s="33">
        <v>70</v>
      </c>
    </row>
    <row r="112" spans="1:4" ht="14.85" customHeight="1" x14ac:dyDescent="0.2">
      <c r="A112" s="31" t="s">
        <v>239</v>
      </c>
      <c r="B112" s="32" t="s">
        <v>183</v>
      </c>
      <c r="C112" s="38"/>
      <c r="D112" s="33">
        <v>221</v>
      </c>
    </row>
    <row r="113" spans="1:4" ht="14.85" customHeight="1" x14ac:dyDescent="0.2">
      <c r="A113" s="31" t="s">
        <v>245</v>
      </c>
      <c r="B113" s="32" t="s">
        <v>190</v>
      </c>
      <c r="C113" s="38"/>
      <c r="D113" s="33">
        <v>4</v>
      </c>
    </row>
    <row r="114" spans="1:4" ht="14.85" customHeight="1" x14ac:dyDescent="0.2">
      <c r="A114" s="31" t="s">
        <v>244</v>
      </c>
      <c r="B114" s="32" t="s">
        <v>189</v>
      </c>
      <c r="C114" s="38"/>
      <c r="D114" s="33">
        <v>70</v>
      </c>
    </row>
    <row r="115" spans="1:4" ht="14.85" customHeight="1" x14ac:dyDescent="0.2">
      <c r="A115" s="31" t="s">
        <v>487</v>
      </c>
      <c r="B115" s="32" t="s">
        <v>488</v>
      </c>
      <c r="C115" s="38"/>
      <c r="D115" s="33">
        <v>131</v>
      </c>
    </row>
    <row r="116" spans="1:4" ht="14.85" customHeight="1" x14ac:dyDescent="0.2">
      <c r="A116" s="31" t="s">
        <v>248</v>
      </c>
      <c r="B116" s="32" t="s">
        <v>194</v>
      </c>
      <c r="C116" s="38"/>
      <c r="D116" s="33">
        <v>84</v>
      </c>
    </row>
    <row r="117" spans="1:4" ht="14.85" customHeight="1" x14ac:dyDescent="0.2">
      <c r="A117" s="31" t="s">
        <v>256</v>
      </c>
      <c r="B117" s="32" t="s">
        <v>202</v>
      </c>
      <c r="C117" s="38"/>
      <c r="D117" s="33">
        <v>10</v>
      </c>
    </row>
    <row r="118" spans="1:4" ht="14.85" customHeight="1" x14ac:dyDescent="0.2">
      <c r="A118" s="31" t="s">
        <v>258</v>
      </c>
      <c r="B118" s="32" t="s">
        <v>205</v>
      </c>
      <c r="C118" s="38"/>
      <c r="D118" s="33">
        <v>137</v>
      </c>
    </row>
    <row r="119" spans="1:4" ht="14.85" customHeight="1" x14ac:dyDescent="0.2">
      <c r="A119" s="31" t="s">
        <v>229</v>
      </c>
      <c r="B119" s="32" t="s">
        <v>173</v>
      </c>
      <c r="C119" s="38"/>
      <c r="D119" s="33">
        <v>51</v>
      </c>
    </row>
    <row r="120" spans="1:4" ht="14.85" customHeight="1" x14ac:dyDescent="0.2">
      <c r="A120" s="31" t="s">
        <v>226</v>
      </c>
      <c r="B120" s="32" t="s">
        <v>170</v>
      </c>
      <c r="C120" s="38"/>
      <c r="D120" s="33">
        <v>524</v>
      </c>
    </row>
    <row r="121" spans="1:4" ht="14.85" customHeight="1" x14ac:dyDescent="0.2">
      <c r="A121" s="31" t="s">
        <v>516</v>
      </c>
      <c r="B121" s="32" t="s">
        <v>517</v>
      </c>
      <c r="C121" s="38"/>
      <c r="D121" s="33">
        <v>1</v>
      </c>
    </row>
    <row r="122" spans="1:4" ht="14.85" customHeight="1" x14ac:dyDescent="0.2">
      <c r="A122" s="31" t="s">
        <v>469</v>
      </c>
      <c r="B122" s="32" t="s">
        <v>470</v>
      </c>
      <c r="C122" s="38"/>
      <c r="D122" s="33">
        <v>110</v>
      </c>
    </row>
    <row r="123" spans="1:4" ht="14.85" customHeight="1" x14ac:dyDescent="0.2">
      <c r="A123" s="31" t="s">
        <v>380</v>
      </c>
      <c r="B123" s="32" t="s">
        <v>381</v>
      </c>
      <c r="C123" s="38"/>
      <c r="D123" s="33">
        <v>1</v>
      </c>
    </row>
    <row r="124" spans="1:4" ht="14.85" customHeight="1" x14ac:dyDescent="0.2">
      <c r="A124" s="31" t="s">
        <v>384</v>
      </c>
      <c r="B124" s="32" t="s">
        <v>385</v>
      </c>
      <c r="C124" s="38"/>
      <c r="D124" s="33">
        <v>2</v>
      </c>
    </row>
    <row r="125" spans="1:4" ht="14.85" customHeight="1" x14ac:dyDescent="0.2">
      <c r="A125" s="31" t="s">
        <v>388</v>
      </c>
      <c r="B125" s="32" t="s">
        <v>389</v>
      </c>
      <c r="C125" s="38"/>
      <c r="D125" s="33">
        <v>35</v>
      </c>
    </row>
    <row r="126" spans="1:4" ht="14.85" customHeight="1" x14ac:dyDescent="0.2">
      <c r="A126" s="31" t="s">
        <v>392</v>
      </c>
      <c r="B126" s="32" t="s">
        <v>393</v>
      </c>
      <c r="C126" s="38"/>
      <c r="D126" s="33">
        <v>18</v>
      </c>
    </row>
    <row r="127" spans="1:4" ht="14.85" customHeight="1" x14ac:dyDescent="0.2">
      <c r="A127" s="31" t="s">
        <v>394</v>
      </c>
      <c r="B127" s="32" t="s">
        <v>395</v>
      </c>
      <c r="C127" s="38"/>
      <c r="D127" s="33">
        <v>6</v>
      </c>
    </row>
    <row r="128" spans="1:4" ht="14.85" customHeight="1" x14ac:dyDescent="0.2">
      <c r="A128" s="31" t="s">
        <v>406</v>
      </c>
      <c r="B128" s="32" t="s">
        <v>407</v>
      </c>
      <c r="C128" s="38"/>
      <c r="D128" s="33">
        <v>49</v>
      </c>
    </row>
    <row r="129" spans="1:4" ht="14.85" customHeight="1" x14ac:dyDescent="0.2">
      <c r="A129" s="31" t="s">
        <v>408</v>
      </c>
      <c r="B129" s="32" t="s">
        <v>409</v>
      </c>
      <c r="C129" s="38"/>
      <c r="D129" s="33">
        <v>9</v>
      </c>
    </row>
    <row r="130" spans="1:4" ht="14.85" customHeight="1" x14ac:dyDescent="0.2">
      <c r="A130" s="31" t="s">
        <v>410</v>
      </c>
      <c r="B130" s="32" t="s">
        <v>411</v>
      </c>
      <c r="C130" s="38"/>
      <c r="D130" s="33">
        <v>16</v>
      </c>
    </row>
    <row r="131" spans="1:4" ht="14.85" customHeight="1" x14ac:dyDescent="0.2">
      <c r="A131" s="31" t="s">
        <v>414</v>
      </c>
      <c r="B131" s="32" t="s">
        <v>415</v>
      </c>
      <c r="C131" s="38"/>
      <c r="D131" s="33">
        <v>5</v>
      </c>
    </row>
    <row r="132" spans="1:4" ht="14.85" customHeight="1" x14ac:dyDescent="0.2">
      <c r="A132" s="31" t="s">
        <v>416</v>
      </c>
      <c r="B132" s="32" t="s">
        <v>417</v>
      </c>
      <c r="C132" s="38"/>
      <c r="D132" s="33">
        <v>19</v>
      </c>
    </row>
    <row r="133" spans="1:4" ht="14.85" customHeight="1" x14ac:dyDescent="0.2">
      <c r="A133" s="31" t="s">
        <v>418</v>
      </c>
      <c r="B133" s="32" t="s">
        <v>419</v>
      </c>
      <c r="C133" s="38"/>
      <c r="D133" s="33">
        <v>12</v>
      </c>
    </row>
    <row r="134" spans="1:4" ht="14.85" customHeight="1" x14ac:dyDescent="0.2">
      <c r="A134" s="31" t="s">
        <v>422</v>
      </c>
      <c r="B134" s="32" t="s">
        <v>423</v>
      </c>
      <c r="C134" s="38"/>
      <c r="D134" s="33">
        <v>12</v>
      </c>
    </row>
    <row r="135" spans="1:4" ht="14.85" customHeight="1" x14ac:dyDescent="0.2">
      <c r="A135" s="31" t="s">
        <v>426</v>
      </c>
      <c r="B135" s="32" t="s">
        <v>427</v>
      </c>
      <c r="C135" s="38"/>
      <c r="D135" s="33">
        <v>38</v>
      </c>
    </row>
    <row r="136" spans="1:4" ht="14.85" customHeight="1" x14ac:dyDescent="0.2">
      <c r="A136" s="31" t="s">
        <v>428</v>
      </c>
      <c r="B136" s="32" t="s">
        <v>429</v>
      </c>
      <c r="C136" s="38"/>
      <c r="D136" s="33">
        <v>32</v>
      </c>
    </row>
    <row r="137" spans="1:4" ht="14.85" customHeight="1" x14ac:dyDescent="0.2">
      <c r="A137" s="31" t="s">
        <v>430</v>
      </c>
      <c r="B137" s="32" t="s">
        <v>431</v>
      </c>
      <c r="C137" s="38"/>
      <c r="D137" s="33">
        <v>22</v>
      </c>
    </row>
    <row r="138" spans="1:4" ht="14.85" customHeight="1" x14ac:dyDescent="0.2">
      <c r="A138" s="31" t="s">
        <v>432</v>
      </c>
      <c r="B138" s="32" t="s">
        <v>433</v>
      </c>
      <c r="C138" s="38"/>
      <c r="D138" s="33">
        <v>73</v>
      </c>
    </row>
    <row r="139" spans="1:4" ht="14.85" customHeight="1" x14ac:dyDescent="0.2">
      <c r="A139" s="31" t="s">
        <v>434</v>
      </c>
      <c r="B139" s="32" t="s">
        <v>435</v>
      </c>
      <c r="C139" s="38"/>
      <c r="D139" s="33">
        <v>25</v>
      </c>
    </row>
    <row r="140" spans="1:4" ht="14.85" customHeight="1" x14ac:dyDescent="0.2">
      <c r="A140" s="31" t="s">
        <v>436</v>
      </c>
      <c r="B140" s="32" t="s">
        <v>437</v>
      </c>
      <c r="C140" s="38"/>
      <c r="D140" s="33">
        <v>106</v>
      </c>
    </row>
    <row r="141" spans="1:4" ht="14.85" customHeight="1" x14ac:dyDescent="0.2">
      <c r="A141" s="31" t="s">
        <v>438</v>
      </c>
      <c r="B141" s="32" t="s">
        <v>439</v>
      </c>
      <c r="C141" s="38"/>
      <c r="D141" s="33">
        <v>81</v>
      </c>
    </row>
    <row r="142" spans="1:4" ht="14.85" customHeight="1" x14ac:dyDescent="0.2">
      <c r="A142" s="31" t="s">
        <v>440</v>
      </c>
      <c r="B142" s="32" t="s">
        <v>441</v>
      </c>
      <c r="C142" s="38"/>
      <c r="D142" s="33">
        <v>8</v>
      </c>
    </row>
    <row r="143" spans="1:4" ht="14.85" customHeight="1" x14ac:dyDescent="0.2">
      <c r="A143" s="31" t="s">
        <v>442</v>
      </c>
      <c r="B143" s="32" t="s">
        <v>443</v>
      </c>
      <c r="C143" s="38"/>
      <c r="D143" s="33">
        <v>21</v>
      </c>
    </row>
    <row r="144" spans="1:4" ht="14.85" customHeight="1" x14ac:dyDescent="0.2">
      <c r="A144" s="34" t="s">
        <v>490</v>
      </c>
      <c r="B144" s="35"/>
      <c r="C144" s="39"/>
      <c r="D144" s="36">
        <v>27246</v>
      </c>
    </row>
    <row r="145" spans="1:1" x14ac:dyDescent="0.2">
      <c r="A145" s="25"/>
    </row>
    <row r="146" spans="1:1" x14ac:dyDescent="0.2">
      <c r="A146" s="25" t="s">
        <v>462</v>
      </c>
    </row>
    <row r="147" spans="1:1" x14ac:dyDescent="0.2">
      <c r="A147" s="25" t="s">
        <v>518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S152"/>
  <sheetViews>
    <sheetView topLeftCell="A18" workbookViewId="0">
      <selection activeCell="J162" sqref="J162"/>
    </sheetView>
  </sheetViews>
  <sheetFormatPr defaultRowHeight="12.75" x14ac:dyDescent="0.2"/>
  <cols>
    <col min="1" max="1" width="9.140625" customWidth="1"/>
    <col min="2" max="2" width="47.7109375" customWidth="1"/>
    <col min="7" max="7" width="9.85546875" bestFit="1" customWidth="1"/>
    <col min="8" max="9" width="10.5703125" customWidth="1"/>
    <col min="10" max="12" width="9.7109375" customWidth="1"/>
    <col min="13" max="13" width="10.140625" bestFit="1" customWidth="1"/>
    <col min="14" max="18" width="10.140625" customWidth="1"/>
    <col min="19" max="19" width="15.42578125" bestFit="1" customWidth="1"/>
  </cols>
  <sheetData>
    <row r="3" spans="1:19" x14ac:dyDescent="0.2">
      <c r="A3" s="3" t="s">
        <v>285</v>
      </c>
      <c r="B3" s="3" t="s">
        <v>0</v>
      </c>
      <c r="C3" s="41">
        <v>2009</v>
      </c>
      <c r="D3" s="41">
        <v>2010</v>
      </c>
      <c r="E3" s="41">
        <v>2011</v>
      </c>
      <c r="F3" s="41">
        <v>2012</v>
      </c>
      <c r="G3" s="41">
        <v>2013</v>
      </c>
      <c r="H3" s="41">
        <v>2014</v>
      </c>
      <c r="I3" s="41">
        <v>2015</v>
      </c>
      <c r="J3" s="41">
        <v>2016</v>
      </c>
      <c r="K3" s="41">
        <v>2017</v>
      </c>
      <c r="L3" s="41">
        <v>2018</v>
      </c>
      <c r="M3" s="41">
        <v>2019</v>
      </c>
      <c r="N3" s="41">
        <v>2020</v>
      </c>
      <c r="O3" s="41">
        <v>2021</v>
      </c>
      <c r="P3" s="41">
        <v>2022</v>
      </c>
      <c r="Q3" s="40">
        <v>2023</v>
      </c>
      <c r="R3" s="40">
        <v>2024</v>
      </c>
      <c r="S3" s="3" t="s">
        <v>519</v>
      </c>
    </row>
    <row r="4" spans="1:19" ht="13.15" customHeight="1" x14ac:dyDescent="0.2">
      <c r="A4" s="1" t="s">
        <v>36</v>
      </c>
      <c r="B4" t="s">
        <v>4</v>
      </c>
      <c r="C4">
        <v>1190</v>
      </c>
      <c r="D4">
        <v>1212</v>
      </c>
      <c r="E4">
        <v>1392</v>
      </c>
      <c r="F4">
        <v>1503</v>
      </c>
      <c r="G4">
        <v>1498</v>
      </c>
      <c r="H4">
        <v>1694</v>
      </c>
      <c r="I4">
        <v>1809</v>
      </c>
      <c r="J4" s="12">
        <f>VLOOKUP(A4,'Rådata 2016'!$A$1:$C$120,3,FALSE)</f>
        <v>1778</v>
      </c>
      <c r="K4" s="12">
        <f>VLOOKUP(A4,'Rådata 2017'!$A$1:$C$120,3,FALSE)</f>
        <v>1954</v>
      </c>
      <c r="L4" s="12">
        <f>VLOOKUP(A4,'Rådata 2018'!$A$1:$C$120,3,FALSE)</f>
        <v>2012</v>
      </c>
      <c r="M4" s="12">
        <f>VLOOKUP( A4,'Rådata 2019'!$A$1:$C$125,3,FALSE)</f>
        <v>2387</v>
      </c>
      <c r="N4" s="12">
        <f>VLOOKUP( A4,'Rådata 2020'!$A$1:$C$125,3,FALSE)</f>
        <v>2227</v>
      </c>
      <c r="O4" s="12">
        <f>VLOOKUP( A4,'Rådata 2021'!$A$1:$C$125,3,FALSE)</f>
        <v>2325</v>
      </c>
      <c r="P4" s="12">
        <f>VLOOKUP(A4,'Rådata 2022'!$A$1:$C$145,3,FALSE)</f>
        <v>2475</v>
      </c>
      <c r="Q4" s="12">
        <f>VLOOKUP($A4,'Rådata 2023'!$A$2:$D$146,4,FALSE)</f>
        <v>2402</v>
      </c>
      <c r="R4" s="12">
        <f>VLOOKUP($A4,'Rådata 2024'!$A$2:$D$143,4,FALSE)</f>
        <v>2313</v>
      </c>
    </row>
    <row r="5" spans="1:19" ht="13.15" customHeight="1" x14ac:dyDescent="0.2">
      <c r="A5" s="1" t="s">
        <v>33</v>
      </c>
      <c r="B5" s="3" t="s">
        <v>1</v>
      </c>
      <c r="C5">
        <v>2242</v>
      </c>
      <c r="D5">
        <v>2184</v>
      </c>
      <c r="E5">
        <v>2239</v>
      </c>
      <c r="F5">
        <v>2216</v>
      </c>
      <c r="G5">
        <v>2403</v>
      </c>
      <c r="H5">
        <v>2375</v>
      </c>
      <c r="I5" s="12">
        <v>2608</v>
      </c>
      <c r="J5" s="12">
        <f>VLOOKUP(A5,'Rådata 2016'!$A$1:$C$120,3,FALSE)</f>
        <v>2707</v>
      </c>
      <c r="K5" s="12">
        <f>VLOOKUP(A5,'Rådata 2017'!$A$1:$C$120,3,FALSE)</f>
        <v>2485</v>
      </c>
      <c r="L5" s="12">
        <f>VLOOKUP(A5,'Rådata 2018'!$A$1:$C$120,3,FALSE)</f>
        <v>2367</v>
      </c>
      <c r="M5" s="12">
        <f>VLOOKUP( A5,'Rådata 2019'!$A$1:$C$125,3,FALSE)</f>
        <v>2549</v>
      </c>
      <c r="N5" s="12">
        <f>VLOOKUP( A5,'Rådata 2020'!$A$1:$C$125,3,FALSE)</f>
        <v>2481</v>
      </c>
      <c r="O5" s="12">
        <f>VLOOKUP( A5,'Rådata 2021'!$A$1:$C$125,3,FALSE)</f>
        <v>2508</v>
      </c>
      <c r="P5" s="12">
        <f>VLOOKUP(A5,'Rådata 2022'!$A$1:$C$145,3,FALSE)</f>
        <v>2564</v>
      </c>
      <c r="Q5" s="12">
        <f>VLOOKUP($A5,'Rådata 2023'!$A$2:$D$146,4,FALSE)</f>
        <v>2486</v>
      </c>
      <c r="R5" s="12">
        <f>VLOOKUP($A5,'Rådata 2024'!$A$2:$D$143,4,FALSE)</f>
        <v>2186</v>
      </c>
    </row>
    <row r="6" spans="1:19" ht="13.15" customHeight="1" x14ac:dyDescent="0.2">
      <c r="A6" s="1" t="s">
        <v>34</v>
      </c>
      <c r="B6" t="s">
        <v>2</v>
      </c>
      <c r="C6">
        <v>1925</v>
      </c>
      <c r="D6">
        <v>1980</v>
      </c>
      <c r="E6">
        <v>1938</v>
      </c>
      <c r="F6">
        <v>1798</v>
      </c>
      <c r="G6">
        <v>2006</v>
      </c>
      <c r="H6">
        <v>1985</v>
      </c>
      <c r="I6">
        <v>2009</v>
      </c>
      <c r="J6" s="12">
        <f>VLOOKUP(A6,'Rådata 2016'!$A$1:$C$120,3,FALSE)</f>
        <v>2060</v>
      </c>
      <c r="K6" s="12">
        <f>VLOOKUP(A6,'Rådata 2017'!$A$1:$C$120,3,FALSE)</f>
        <v>2039</v>
      </c>
      <c r="L6" s="12">
        <f>VLOOKUP(A6,'Rådata 2018'!$A$1:$C$120,3,FALSE)</f>
        <v>1849</v>
      </c>
      <c r="M6" s="12">
        <f>VLOOKUP( A6,'Rådata 2019'!$A$1:$C$125,3,FALSE)</f>
        <v>1795</v>
      </c>
      <c r="N6" s="12">
        <f>VLOOKUP( A6,'Rådata 2020'!$A$1:$C$125,3,FALSE)</f>
        <v>1780</v>
      </c>
      <c r="O6" s="12">
        <f>VLOOKUP( A6,'Rådata 2021'!$A$1:$C$125,3,FALSE)</f>
        <v>1909</v>
      </c>
      <c r="P6" s="12">
        <f>VLOOKUP(A6,'Rådata 2022'!$A$1:$C$145,3,FALSE)</f>
        <v>2052</v>
      </c>
      <c r="Q6" s="12">
        <f>VLOOKUP($A6,'Rådata 2023'!$A$2:$D$146,4,FALSE)</f>
        <v>2102</v>
      </c>
      <c r="R6" s="12">
        <f>VLOOKUP($A6,'Rådata 2024'!$A$2:$D$143,4,FALSE)</f>
        <v>2166</v>
      </c>
    </row>
    <row r="7" spans="1:19" ht="13.15" customHeight="1" x14ac:dyDescent="0.2">
      <c r="A7" s="1" t="s">
        <v>35</v>
      </c>
      <c r="B7" t="s">
        <v>3</v>
      </c>
      <c r="C7">
        <v>1427</v>
      </c>
      <c r="D7">
        <v>1614</v>
      </c>
      <c r="E7">
        <v>1578</v>
      </c>
      <c r="F7">
        <v>1544</v>
      </c>
      <c r="G7">
        <v>1445</v>
      </c>
      <c r="H7">
        <v>1495</v>
      </c>
      <c r="I7">
        <v>1512</v>
      </c>
      <c r="J7" s="12">
        <f>VLOOKUP(A7,'Rådata 2016'!$A$1:$C$120,3,FALSE)</f>
        <v>1472</v>
      </c>
      <c r="K7" s="12">
        <f>VLOOKUP(A7,'Rådata 2017'!$A$1:$C$120,3,FALSE)</f>
        <v>1545</v>
      </c>
      <c r="L7" s="12">
        <f>VLOOKUP(A7,'Rådata 2018'!$A$1:$C$120,3,FALSE)</f>
        <v>1489</v>
      </c>
      <c r="M7" s="12">
        <f>VLOOKUP( A7,'Rådata 2019'!$A$1:$C$125,3,FALSE)</f>
        <v>1435</v>
      </c>
      <c r="N7" s="12">
        <f>VLOOKUP( A7,'Rådata 2020'!$A$1:$C$125,3,FALSE)</f>
        <v>1402</v>
      </c>
      <c r="O7" s="12">
        <f>VLOOKUP( A7,'Rådata 2021'!$A$1:$C$125,3,FALSE)</f>
        <v>1383</v>
      </c>
      <c r="P7" s="12">
        <f>VLOOKUP(A7,'Rådata 2022'!$A$1:$C$145,3,FALSE)</f>
        <v>1471</v>
      </c>
      <c r="Q7" s="12">
        <f>VLOOKUP($A7,'Rådata 2023'!$A$2:$D$146,4,FALSE)</f>
        <v>1705</v>
      </c>
      <c r="R7" s="12">
        <f>VLOOKUP($A7,'Rådata 2024'!$A$2:$D$143,4,FALSE)</f>
        <v>1708</v>
      </c>
    </row>
    <row r="8" spans="1:19" ht="13.15" customHeight="1" x14ac:dyDescent="0.2">
      <c r="A8" t="s">
        <v>222</v>
      </c>
      <c r="B8" t="s">
        <v>166</v>
      </c>
      <c r="J8" s="12"/>
      <c r="K8" s="12"/>
      <c r="L8" s="12"/>
      <c r="M8" s="12"/>
      <c r="N8" s="12"/>
      <c r="O8" s="12"/>
      <c r="P8" s="12"/>
      <c r="Q8" s="12">
        <f>VLOOKUP($A8,'Rådata 2023'!$A$2:$D$146,4,FALSE)</f>
        <v>1441</v>
      </c>
      <c r="R8" s="12">
        <f>VLOOKUP($A8,'Rådata 2024'!$A$2:$D$143,4,FALSE)</f>
        <v>1566</v>
      </c>
    </row>
    <row r="9" spans="1:19" ht="13.15" customHeight="1" x14ac:dyDescent="0.2">
      <c r="A9" s="1" t="s">
        <v>37</v>
      </c>
      <c r="B9" t="s">
        <v>5</v>
      </c>
      <c r="C9">
        <v>1149</v>
      </c>
      <c r="D9">
        <v>1072</v>
      </c>
      <c r="E9">
        <v>1068</v>
      </c>
      <c r="F9">
        <v>1086</v>
      </c>
      <c r="G9">
        <v>1064</v>
      </c>
      <c r="H9">
        <v>1070</v>
      </c>
      <c r="I9">
        <v>1150</v>
      </c>
      <c r="J9" s="12">
        <f>VLOOKUP(A9,'Rådata 2016'!$A$1:$C$120,3,FALSE)</f>
        <v>1047</v>
      </c>
      <c r="K9" s="12">
        <f>VLOOKUP(A9,'Rådata 2017'!$A$1:$C$120,3,FALSE)</f>
        <v>1031</v>
      </c>
      <c r="L9" s="12">
        <f>VLOOKUP(A9,'Rådata 2018'!$A$1:$C$120,3,FALSE)</f>
        <v>1145</v>
      </c>
      <c r="M9" s="12">
        <f>VLOOKUP( A9,'Rådata 2019'!$A$1:$C$125,3,FALSE)</f>
        <v>1171</v>
      </c>
      <c r="N9" s="12">
        <f>VLOOKUP( A9,'Rådata 2020'!$A$1:$C$125,3,FALSE)</f>
        <v>779</v>
      </c>
      <c r="O9" s="12">
        <f>VLOOKUP( A9,'Rådata 2021'!$A$1:$C$125,3,FALSE)</f>
        <v>608</v>
      </c>
      <c r="P9" s="12">
        <f>VLOOKUP(A9,'Rådata 2022'!$A$1:$C$145,3,FALSE)</f>
        <v>950</v>
      </c>
      <c r="Q9" s="12">
        <f>VLOOKUP($A9,'Rådata 2023'!$A$2:$D$146,4,FALSE)</f>
        <v>1211</v>
      </c>
      <c r="R9" s="12">
        <f>VLOOKUP($A9,'Rådata 2024'!$A$2:$D$143,4,FALSE)</f>
        <v>1334</v>
      </c>
    </row>
    <row r="10" spans="1:19" ht="13.15" customHeight="1" x14ac:dyDescent="0.2">
      <c r="A10" s="1" t="s">
        <v>71</v>
      </c>
      <c r="B10" t="s">
        <v>121</v>
      </c>
      <c r="C10">
        <v>15</v>
      </c>
      <c r="D10">
        <v>12</v>
      </c>
      <c r="E10">
        <v>6</v>
      </c>
      <c r="F10">
        <v>28</v>
      </c>
      <c r="G10">
        <v>1002</v>
      </c>
      <c r="H10">
        <v>1437</v>
      </c>
      <c r="I10">
        <v>1713</v>
      </c>
      <c r="J10" s="12">
        <f>VLOOKUP(A10,'Rådata 2016'!$A$1:$C$120,3,FALSE)</f>
        <v>1535</v>
      </c>
      <c r="K10" s="12">
        <f>VLOOKUP(A10,'Rådata 2017'!$A$1:$C$120,3,FALSE)</f>
        <v>1500</v>
      </c>
      <c r="L10" s="12">
        <f>VLOOKUP(A10,'Rådata 2018'!$A$1:$C$120,3,FALSE)</f>
        <v>1477</v>
      </c>
      <c r="M10" s="12">
        <f>VLOOKUP( A10,'Rådata 2019'!$A$1:$C$125,3,FALSE)</f>
        <v>1136</v>
      </c>
      <c r="N10" s="12">
        <f>VLOOKUP( A10,'Rådata 2020'!$A$1:$C$125,3,FALSE)</f>
        <v>842</v>
      </c>
      <c r="O10" s="12">
        <f>VLOOKUP( A10,'Rådata 2021'!$A$1:$C$125,3,FALSE)</f>
        <v>989</v>
      </c>
      <c r="P10" s="12">
        <f>VLOOKUP(A10,'Rådata 2022'!$A$1:$C$145,3,FALSE)</f>
        <v>1304</v>
      </c>
      <c r="Q10" s="12">
        <f>VLOOKUP($A10,'Rådata 2023'!$A$2:$D$146,4,FALSE)</f>
        <v>1398</v>
      </c>
      <c r="R10" s="12">
        <f>VLOOKUP($A10,'Rådata 2024'!$A$2:$D$143,4,FALSE)</f>
        <v>1291</v>
      </c>
    </row>
    <row r="11" spans="1:19" ht="13.15" customHeight="1" x14ac:dyDescent="0.2">
      <c r="A11" s="1" t="s">
        <v>42</v>
      </c>
      <c r="B11" t="s">
        <v>8</v>
      </c>
      <c r="C11">
        <v>726</v>
      </c>
      <c r="D11">
        <v>729</v>
      </c>
      <c r="E11">
        <v>772</v>
      </c>
      <c r="F11">
        <v>676</v>
      </c>
      <c r="G11">
        <v>846</v>
      </c>
      <c r="H11">
        <v>807</v>
      </c>
      <c r="I11">
        <v>897</v>
      </c>
      <c r="J11" s="12">
        <f>VLOOKUP(A11,'Rådata 2016'!$A$1:$C$120,3,FALSE)</f>
        <v>1007</v>
      </c>
      <c r="K11" s="12">
        <f>VLOOKUP(A11,'Rådata 2017'!$A$1:$C$120,3,FALSE)</f>
        <v>1007</v>
      </c>
      <c r="L11" s="12">
        <f>VLOOKUP(A11,'Rådata 2018'!$A$1:$C$120,3,FALSE)</f>
        <v>1004</v>
      </c>
      <c r="M11" s="12">
        <f>VLOOKUP( A11,'Rådata 2019'!$A$1:$C$125,3,FALSE)</f>
        <v>1039</v>
      </c>
      <c r="N11" s="12">
        <f>VLOOKUP( A11,'Rådata 2020'!$A$1:$C$125,3,FALSE)</f>
        <v>802</v>
      </c>
      <c r="O11" s="12">
        <f>VLOOKUP( A11,'Rådata 2021'!$A$1:$C$125,3,FALSE)</f>
        <v>782</v>
      </c>
      <c r="P11" s="12">
        <f>VLOOKUP(A11,'Rådata 2022'!$A$1:$C$145,3,FALSE)</f>
        <v>948</v>
      </c>
      <c r="Q11" s="12">
        <f>VLOOKUP($A11,'Rådata 2023'!$A$2:$D$146,4,FALSE)</f>
        <v>1158</v>
      </c>
      <c r="R11" s="12">
        <f>VLOOKUP($A11,'Rådata 2024'!$A$2:$D$143,4,FALSE)</f>
        <v>1206</v>
      </c>
    </row>
    <row r="12" spans="1:19" ht="13.15" customHeight="1" x14ac:dyDescent="0.2">
      <c r="A12" s="1" t="s">
        <v>41</v>
      </c>
      <c r="B12" t="s">
        <v>10</v>
      </c>
      <c r="C12">
        <v>714</v>
      </c>
      <c r="D12">
        <v>657</v>
      </c>
      <c r="E12">
        <v>623</v>
      </c>
      <c r="F12">
        <v>688</v>
      </c>
      <c r="G12">
        <v>597</v>
      </c>
      <c r="H12">
        <v>572</v>
      </c>
      <c r="I12">
        <v>609</v>
      </c>
      <c r="J12" s="12">
        <f>VLOOKUP(A12,'Rådata 2016'!$A$1:$C$120,3,FALSE)</f>
        <v>611</v>
      </c>
      <c r="K12" s="12">
        <f>VLOOKUP(A12,'Rådata 2017'!$A$1:$C$120,3,FALSE)</f>
        <v>757</v>
      </c>
      <c r="L12" s="12">
        <f>VLOOKUP(A12,'Rådata 2018'!$A$1:$C$120,3,FALSE)</f>
        <v>873</v>
      </c>
      <c r="M12" s="12">
        <f>VLOOKUP( A12,'Rådata 2019'!$A$1:$C$125,3,FALSE)</f>
        <v>822</v>
      </c>
      <c r="N12" s="12">
        <f>VLOOKUP( A12,'Rådata 2020'!$A$1:$C$125,3,FALSE)</f>
        <v>704</v>
      </c>
      <c r="O12" s="12">
        <f>VLOOKUP( A12,'Rådata 2021'!$A$1:$C$125,3,FALSE)</f>
        <v>984</v>
      </c>
      <c r="P12" s="12">
        <f>VLOOKUP(A12,'Rådata 2022'!$A$1:$C$145,3,FALSE)</f>
        <v>902</v>
      </c>
      <c r="Q12" s="12">
        <f>VLOOKUP($A12,'Rådata 2023'!$A$2:$D$146,4,FALSE)</f>
        <v>876</v>
      </c>
      <c r="R12" s="12">
        <f>VLOOKUP($A12,'Rådata 2024'!$A$2:$D$143,4,FALSE)</f>
        <v>836</v>
      </c>
    </row>
    <row r="13" spans="1:19" ht="13.15" customHeight="1" x14ac:dyDescent="0.2">
      <c r="A13" s="1" t="s">
        <v>38</v>
      </c>
      <c r="B13" t="s">
        <v>6</v>
      </c>
      <c r="C13">
        <v>800</v>
      </c>
      <c r="D13">
        <v>907</v>
      </c>
      <c r="E13">
        <v>832</v>
      </c>
      <c r="F13">
        <v>894</v>
      </c>
      <c r="G13">
        <v>848</v>
      </c>
      <c r="H13">
        <v>920</v>
      </c>
      <c r="I13">
        <v>1069</v>
      </c>
      <c r="J13" s="12">
        <f>VLOOKUP(A13,'Rådata 2016'!$A$1:$C$120,3,FALSE)</f>
        <v>1049</v>
      </c>
      <c r="K13" s="12">
        <f>VLOOKUP(A13,'Rådata 2017'!$A$1:$C$120,3,FALSE)</f>
        <v>1093</v>
      </c>
      <c r="L13" s="12">
        <f>VLOOKUP(A13,'Rådata 2018'!$A$1:$C$120,3,FALSE)</f>
        <v>1110</v>
      </c>
      <c r="M13" s="12">
        <f>VLOOKUP( A13,'Rådata 2019'!$A$1:$C$125,3,FALSE)</f>
        <v>1108</v>
      </c>
      <c r="N13" s="12">
        <f>VLOOKUP( A13,'Rådata 2020'!$A$1:$C$125,3,FALSE)</f>
        <v>811</v>
      </c>
      <c r="O13" s="12">
        <f>VLOOKUP( A13,'Rådata 2021'!$A$1:$C$125,3,FALSE)</f>
        <v>796</v>
      </c>
      <c r="P13" s="12">
        <f>VLOOKUP(A13,'Rådata 2022'!$A$1:$C$145,3,FALSE)</f>
        <v>972</v>
      </c>
      <c r="Q13" s="12">
        <f>VLOOKUP($A13,'Rådata 2023'!$A$2:$D$146,4,FALSE)</f>
        <v>934</v>
      </c>
      <c r="R13" s="12">
        <f>VLOOKUP($A13,'Rådata 2024'!$A$2:$D$143,4,FALSE)</f>
        <v>811</v>
      </c>
    </row>
    <row r="14" spans="1:19" ht="13.15" customHeight="1" x14ac:dyDescent="0.2">
      <c r="A14" s="1" t="s">
        <v>39</v>
      </c>
      <c r="B14" t="s">
        <v>9</v>
      </c>
      <c r="C14">
        <v>634</v>
      </c>
      <c r="D14">
        <v>678</v>
      </c>
      <c r="E14">
        <v>831</v>
      </c>
      <c r="F14">
        <v>768</v>
      </c>
      <c r="G14">
        <v>730</v>
      </c>
      <c r="H14">
        <v>635</v>
      </c>
      <c r="I14">
        <v>713</v>
      </c>
      <c r="J14" s="12">
        <f>VLOOKUP(A14,'Rådata 2016'!$A$1:$C$120,3,FALSE)</f>
        <v>687</v>
      </c>
      <c r="K14" s="12">
        <f>VLOOKUP(A14,'Rådata 2017'!$A$1:$C$120,3,FALSE)</f>
        <v>754</v>
      </c>
      <c r="L14" s="12">
        <f>VLOOKUP(A14,'Rådata 2018'!$A$1:$C$120,3,FALSE)</f>
        <v>787</v>
      </c>
      <c r="M14" s="12">
        <f>VLOOKUP( A14,'Rådata 2019'!$A$1:$C$125,3,FALSE)</f>
        <v>765</v>
      </c>
      <c r="N14" s="12">
        <f>VLOOKUP( A14,'Rådata 2020'!$A$1:$C$125,3,FALSE)</f>
        <v>489</v>
      </c>
      <c r="O14" s="12">
        <f>VLOOKUP( A14,'Rådata 2021'!$A$1:$C$125,3,FALSE)</f>
        <v>465</v>
      </c>
      <c r="P14" s="12">
        <f>VLOOKUP(A14,'Rådata 2022'!$A$1:$C$145,3,FALSE)</f>
        <v>618</v>
      </c>
      <c r="Q14" s="12">
        <f>VLOOKUP($A14,'Rådata 2023'!$A$2:$D$146,4,FALSE)</f>
        <v>848</v>
      </c>
      <c r="R14" s="12">
        <f>VLOOKUP($A14,'Rådata 2024'!$A$2:$D$143,4,FALSE)</f>
        <v>657</v>
      </c>
    </row>
    <row r="15" spans="1:19" ht="13.15" customHeight="1" x14ac:dyDescent="0.2">
      <c r="A15" t="s">
        <v>223</v>
      </c>
      <c r="B15" t="s">
        <v>167</v>
      </c>
      <c r="N15" s="12"/>
      <c r="O15" s="12"/>
      <c r="P15" s="12"/>
      <c r="Q15" s="12">
        <f>VLOOKUP($A15,'Rådata 2023'!$A$2:$D$146,4,FALSE)</f>
        <v>883</v>
      </c>
      <c r="R15" s="12">
        <f>VLOOKUP($A15,'Rådata 2024'!$A$2:$D$143,4,FALSE)</f>
        <v>640</v>
      </c>
    </row>
    <row r="16" spans="1:19" ht="13.15" customHeight="1" x14ac:dyDescent="0.2">
      <c r="A16" s="1" t="s">
        <v>44</v>
      </c>
      <c r="B16" t="s">
        <v>11</v>
      </c>
      <c r="C16">
        <v>515</v>
      </c>
      <c r="D16">
        <v>536</v>
      </c>
      <c r="E16">
        <v>549</v>
      </c>
      <c r="F16">
        <v>522</v>
      </c>
      <c r="G16">
        <v>522</v>
      </c>
      <c r="H16">
        <v>627</v>
      </c>
      <c r="I16">
        <v>585</v>
      </c>
      <c r="J16" s="12">
        <f>VLOOKUP(A16,'Rådata 2016'!$A$1:$C$120,3,FALSE)</f>
        <v>603</v>
      </c>
      <c r="K16" s="12">
        <f>VLOOKUP(A16,'Rådata 2017'!$A$1:$C$120,3,FALSE)</f>
        <v>595</v>
      </c>
      <c r="L16" s="12">
        <f>VLOOKUP(A16,'Rådata 2018'!$A$1:$C$120,3,FALSE)</f>
        <v>590</v>
      </c>
      <c r="M16" s="12">
        <f>VLOOKUP( A16,'Rådata 2019'!$A$1:$C$125,3,FALSE)</f>
        <v>596</v>
      </c>
      <c r="N16" s="12">
        <f>VLOOKUP( A16,'Rådata 2020'!$A$1:$C$125,3,FALSE)</f>
        <v>545</v>
      </c>
      <c r="O16" s="12">
        <f>VLOOKUP( A16,'Rådata 2021'!$A$1:$C$125,3,FALSE)</f>
        <v>569</v>
      </c>
      <c r="P16" s="12">
        <f>VLOOKUP(A16,'Rådata 2022'!$A$1:$C$145,3,FALSE)</f>
        <v>603</v>
      </c>
      <c r="Q16" s="12">
        <f>VLOOKUP($A16,'Rådata 2023'!$A$2:$D$146,4,FALSE)</f>
        <v>596</v>
      </c>
      <c r="R16" s="12">
        <f>VLOOKUP($A16,'Rådata 2024'!$A$2:$D$143,4,FALSE)</f>
        <v>622</v>
      </c>
    </row>
    <row r="17" spans="1:18" ht="13.15" customHeight="1" x14ac:dyDescent="0.2">
      <c r="A17" t="s">
        <v>226</v>
      </c>
      <c r="B17" t="s">
        <v>170</v>
      </c>
      <c r="N17" s="12"/>
      <c r="O17" s="12"/>
      <c r="P17" s="12"/>
      <c r="Q17" s="12">
        <f>VLOOKUP($A17,'Rådata 2023'!$A$2:$D$146,4,FALSE)</f>
        <v>506</v>
      </c>
      <c r="R17" s="12">
        <f>VLOOKUP($A17,'Rådata 2024'!$A$2:$D$143,4,FALSE)</f>
        <v>524</v>
      </c>
    </row>
    <row r="18" spans="1:18" x14ac:dyDescent="0.2">
      <c r="A18" s="1" t="s">
        <v>40</v>
      </c>
      <c r="B18" t="s">
        <v>7</v>
      </c>
      <c r="C18">
        <v>938</v>
      </c>
      <c r="D18">
        <v>796</v>
      </c>
      <c r="E18">
        <v>855</v>
      </c>
      <c r="F18">
        <v>763</v>
      </c>
      <c r="G18">
        <v>609</v>
      </c>
      <c r="H18">
        <v>576</v>
      </c>
      <c r="I18">
        <v>625</v>
      </c>
      <c r="J18" s="12">
        <f>VLOOKUP(A18,'Rådata 2016'!$A$1:$C$120,3,FALSE)</f>
        <v>563</v>
      </c>
      <c r="K18" s="12">
        <f>VLOOKUP(A18,'Rådata 2017'!$A$1:$C$120,3,FALSE)</f>
        <v>468</v>
      </c>
      <c r="L18" s="12">
        <f>VLOOKUP(A18,'Rådata 2018'!$A$1:$C$120,3,FALSE)</f>
        <v>432</v>
      </c>
      <c r="M18" s="12">
        <f>VLOOKUP( A18,'Rådata 2019'!$A$1:$C$125,3,FALSE)</f>
        <v>350</v>
      </c>
      <c r="N18" s="12">
        <f>VLOOKUP( A18,'Rådata 2020'!$A$1:$C$125,3,FALSE)</f>
        <v>368</v>
      </c>
      <c r="O18" s="12">
        <f>VLOOKUP( A18,'Rådata 2021'!$A$1:$C$125,3,FALSE)</f>
        <v>476</v>
      </c>
      <c r="P18" s="12">
        <f>VLOOKUP(A18,'Rådata 2022'!$A$1:$C$145,3,FALSE)</f>
        <v>516</v>
      </c>
      <c r="Q18" s="12">
        <f>VLOOKUP($A18,'Rådata 2023'!$A$2:$D$146,4,FALSE)</f>
        <v>524</v>
      </c>
      <c r="R18" s="12">
        <f>VLOOKUP($A18,'Rådata 2024'!$A$2:$D$143,4,FALSE)</f>
        <v>515</v>
      </c>
    </row>
    <row r="19" spans="1:18" x14ac:dyDescent="0.2">
      <c r="A19" s="1" t="s">
        <v>49</v>
      </c>
      <c r="B19" t="s">
        <v>17</v>
      </c>
      <c r="C19">
        <v>257</v>
      </c>
      <c r="D19">
        <v>194</v>
      </c>
      <c r="E19">
        <v>200</v>
      </c>
      <c r="F19">
        <v>211</v>
      </c>
      <c r="G19">
        <v>200</v>
      </c>
      <c r="H19">
        <v>276</v>
      </c>
      <c r="I19">
        <v>256</v>
      </c>
      <c r="J19" s="12">
        <f>VLOOKUP(A19,'Rådata 2016'!$A$1:$C$120,3,FALSE)</f>
        <v>296</v>
      </c>
      <c r="K19" s="12">
        <f>VLOOKUP(A19,'Rådata 2017'!$A$1:$C$120,3,FALSE)</f>
        <v>284</v>
      </c>
      <c r="L19" s="12">
        <f>VLOOKUP(A19,'Rådata 2018'!$A$1:$C$120,3,FALSE)</f>
        <v>365</v>
      </c>
      <c r="M19" s="12">
        <f>VLOOKUP( A19,'Rådata 2019'!$A$1:$C$125,3,FALSE)</f>
        <v>418</v>
      </c>
      <c r="N19" s="12">
        <f>VLOOKUP( A19,'Rådata 2020'!$A$1:$C$125,3,FALSE)</f>
        <v>311</v>
      </c>
      <c r="O19" s="12">
        <f>VLOOKUP( A19,'Rådata 2021'!$A$1:$C$125,3,FALSE)</f>
        <v>371</v>
      </c>
      <c r="P19" s="12">
        <f>VLOOKUP(A19,'Rådata 2022'!$A$1:$C$145,3,FALSE)</f>
        <v>435</v>
      </c>
      <c r="Q19" s="12">
        <f>VLOOKUP($A19,'Rådata 2023'!$A$2:$D$146,4,FALSE)</f>
        <v>482</v>
      </c>
      <c r="R19" s="12">
        <f>VLOOKUP($A19,'Rådata 2024'!$A$2:$D$143,4,FALSE)</f>
        <v>394</v>
      </c>
    </row>
    <row r="20" spans="1:18" x14ac:dyDescent="0.2">
      <c r="A20" s="1" t="s">
        <v>46</v>
      </c>
      <c r="B20" t="s">
        <v>12</v>
      </c>
      <c r="C20">
        <v>405</v>
      </c>
      <c r="D20">
        <v>456</v>
      </c>
      <c r="E20">
        <v>520</v>
      </c>
      <c r="F20">
        <v>460</v>
      </c>
      <c r="G20">
        <v>406</v>
      </c>
      <c r="H20">
        <v>399</v>
      </c>
      <c r="I20">
        <v>431</v>
      </c>
      <c r="J20" s="12">
        <f>VLOOKUP(A20,'Rådata 2016'!$A$1:$C$120,3,FALSE)</f>
        <v>482</v>
      </c>
      <c r="K20" s="12">
        <f>VLOOKUP(A20,'Rådata 2017'!$A$1:$C$120,3,FALSE)</f>
        <v>367</v>
      </c>
      <c r="L20" s="12">
        <f>VLOOKUP(A20,'Rådata 2018'!$A$1:$C$120,3,FALSE)</f>
        <v>322</v>
      </c>
      <c r="M20" s="12">
        <f>VLOOKUP( A20,'Rådata 2019'!$A$1:$C$125,3,FALSE)</f>
        <v>386</v>
      </c>
      <c r="N20" s="12">
        <f>VLOOKUP( A20,'Rådata 2020'!$A$1:$C$125,3,FALSE)</f>
        <v>264</v>
      </c>
      <c r="O20" s="12">
        <f>VLOOKUP( A20,'Rådata 2021'!$A$1:$C$125,3,FALSE)</f>
        <v>365</v>
      </c>
      <c r="P20" s="12">
        <f>VLOOKUP(A20,'Rådata 2022'!$A$1:$C$145,3,FALSE)</f>
        <v>320</v>
      </c>
      <c r="Q20" s="12">
        <f>VLOOKUP($A20,'Rådata 2023'!$A$2:$D$146,4,FALSE)</f>
        <v>476</v>
      </c>
      <c r="R20" s="12">
        <f>VLOOKUP($A20,'Rådata 2024'!$A$2:$D$143,4,FALSE)</f>
        <v>385</v>
      </c>
    </row>
    <row r="21" spans="1:18" x14ac:dyDescent="0.2">
      <c r="A21" t="s">
        <v>225</v>
      </c>
      <c r="B21" t="s">
        <v>169</v>
      </c>
      <c r="N21" s="12"/>
      <c r="O21" s="12"/>
      <c r="P21" s="12"/>
      <c r="Q21" s="12">
        <f>VLOOKUP($A21,'Rådata 2023'!$A$2:$D$146,4,FALSE)</f>
        <v>299</v>
      </c>
      <c r="R21" s="12">
        <f>VLOOKUP($A21,'Rådata 2024'!$A$2:$D$143,4,FALSE)</f>
        <v>351</v>
      </c>
    </row>
    <row r="22" spans="1:18" x14ac:dyDescent="0.2">
      <c r="A22" s="1" t="s">
        <v>47</v>
      </c>
      <c r="B22" t="s">
        <v>13</v>
      </c>
      <c r="C22">
        <v>468</v>
      </c>
      <c r="D22">
        <v>449</v>
      </c>
      <c r="E22">
        <v>394</v>
      </c>
      <c r="F22">
        <v>457</v>
      </c>
      <c r="G22">
        <v>392</v>
      </c>
      <c r="H22">
        <v>454</v>
      </c>
      <c r="I22">
        <v>433</v>
      </c>
      <c r="J22" s="12">
        <f>VLOOKUP(A22,'Rådata 2016'!$A$1:$C$120,3,FALSE)</f>
        <v>431</v>
      </c>
      <c r="K22" s="12">
        <f>VLOOKUP(A22,'Rådata 2017'!$A$1:$C$120,3,FALSE)</f>
        <v>413</v>
      </c>
      <c r="L22" s="12">
        <f>VLOOKUP(A22,'Rådata 2018'!$A$1:$C$120,3,FALSE)</f>
        <v>404</v>
      </c>
      <c r="M22" s="12">
        <f>VLOOKUP( A22,'Rådata 2019'!$A$1:$C$125,3,FALSE)</f>
        <v>412</v>
      </c>
      <c r="N22" s="12">
        <f>VLOOKUP( A22,'Rådata 2020'!$A$1:$C$125,3,FALSE)</f>
        <v>347</v>
      </c>
      <c r="O22" s="12">
        <f>VLOOKUP( A22,'Rådata 2021'!$A$1:$C$125,3,FALSE)</f>
        <v>359</v>
      </c>
      <c r="P22" s="12">
        <f>VLOOKUP(A22,'Rådata 2022'!$A$1:$C$145,3,FALSE)</f>
        <v>391</v>
      </c>
      <c r="Q22" s="12">
        <f>VLOOKUP($A22,'Rådata 2023'!$A$2:$D$146,4,FALSE)</f>
        <v>387</v>
      </c>
      <c r="R22" s="12">
        <f>VLOOKUP($A22,'Rådata 2024'!$A$2:$D$143,4,FALSE)</f>
        <v>350</v>
      </c>
    </row>
    <row r="23" spans="1:18" x14ac:dyDescent="0.2">
      <c r="A23" s="1" t="s">
        <v>45</v>
      </c>
      <c r="B23" t="s">
        <v>16</v>
      </c>
      <c r="C23">
        <v>302</v>
      </c>
      <c r="D23">
        <v>249</v>
      </c>
      <c r="E23">
        <v>263</v>
      </c>
      <c r="F23">
        <v>462</v>
      </c>
      <c r="G23">
        <v>325</v>
      </c>
      <c r="H23">
        <v>441</v>
      </c>
      <c r="I23">
        <v>379</v>
      </c>
      <c r="J23" s="12">
        <f>VLOOKUP(A23,'Rådata 2016'!$A$1:$C$120,3,FALSE)</f>
        <v>410</v>
      </c>
      <c r="K23" s="12">
        <f>VLOOKUP(A23,'Rådata 2017'!$A$1:$C$120,3,FALSE)</f>
        <v>343</v>
      </c>
      <c r="L23" s="12">
        <f>VLOOKUP(A23,'Rådata 2018'!$A$1:$C$120,3,FALSE)</f>
        <v>362</v>
      </c>
      <c r="M23" s="12">
        <f>VLOOKUP( A23,'Rådata 2019'!$A$1:$C$125,3,FALSE)</f>
        <v>340</v>
      </c>
      <c r="N23" s="12">
        <f>VLOOKUP( A23,'Rådata 2020'!$A$1:$C$125,3,FALSE)</f>
        <v>348</v>
      </c>
      <c r="O23" s="12">
        <f>VLOOKUP( A23,'Rådata 2021'!$A$1:$C$125,3,FALSE)</f>
        <v>374</v>
      </c>
      <c r="P23" s="12">
        <f>VLOOKUP(A23,'Rådata 2022'!$A$1:$C$145,3,FALSE)</f>
        <v>404</v>
      </c>
      <c r="Q23" s="12">
        <f>VLOOKUP($A23,'Rådata 2023'!$A$2:$D$146,4,FALSE)</f>
        <v>414</v>
      </c>
      <c r="R23" s="12">
        <f>VLOOKUP($A23,'Rådata 2024'!$A$2:$D$143,4,FALSE)</f>
        <v>342</v>
      </c>
    </row>
    <row r="24" spans="1:18" hidden="1" x14ac:dyDescent="0.2">
      <c r="A24" t="s">
        <v>224</v>
      </c>
      <c r="B24" t="s">
        <v>168</v>
      </c>
      <c r="N24" s="12"/>
      <c r="O24" s="12"/>
      <c r="P24" s="12"/>
      <c r="Q24" s="12">
        <f>VLOOKUP($A24,'Rådata 2023'!$A$2:$D$146,4,FALSE)</f>
        <v>290</v>
      </c>
      <c r="R24" s="12">
        <f>VLOOKUP($A24,'Rådata 2024'!$A$2:$D$143,4,FALSE)</f>
        <v>333</v>
      </c>
    </row>
    <row r="25" spans="1:18" hidden="1" x14ac:dyDescent="0.2">
      <c r="A25" t="s">
        <v>227</v>
      </c>
      <c r="B25" t="s">
        <v>171</v>
      </c>
      <c r="N25" s="12"/>
      <c r="O25" s="12"/>
      <c r="P25" s="12"/>
      <c r="Q25" s="12">
        <f>VLOOKUP($A25,'Rådata 2023'!$A$2:$D$146,4,FALSE)</f>
        <v>357</v>
      </c>
      <c r="R25" s="12">
        <f>VLOOKUP($A25,'Rådata 2024'!$A$2:$D$143,4,FALSE)</f>
        <v>314</v>
      </c>
    </row>
    <row r="26" spans="1:18" hidden="1" x14ac:dyDescent="0.2">
      <c r="A26" s="1" t="s">
        <v>43</v>
      </c>
      <c r="B26" t="s">
        <v>14</v>
      </c>
      <c r="C26">
        <v>376</v>
      </c>
      <c r="D26">
        <v>391</v>
      </c>
      <c r="E26">
        <v>405</v>
      </c>
      <c r="F26">
        <v>522</v>
      </c>
      <c r="G26">
        <v>471</v>
      </c>
      <c r="H26">
        <v>420</v>
      </c>
      <c r="I26">
        <v>429</v>
      </c>
      <c r="J26" s="12">
        <f>VLOOKUP(A26,'Rådata 2016'!$A$1:$C$120,3,FALSE)</f>
        <v>389</v>
      </c>
      <c r="K26" s="12">
        <f>VLOOKUP(A26,'Rådata 2017'!$A$1:$C$120,3,FALSE)</f>
        <v>377</v>
      </c>
      <c r="L26" s="12">
        <f>VLOOKUP(A26,'Rådata 2018'!$A$1:$C$120,3,FALSE)</f>
        <v>388</v>
      </c>
      <c r="M26" s="12">
        <f>VLOOKUP( A26,'Rådata 2019'!$A$1:$C$125,3,FALSE)</f>
        <v>363</v>
      </c>
      <c r="N26" s="12">
        <f>VLOOKUP( A26,'Rådata 2020'!$A$1:$C$125,3,FALSE)</f>
        <v>357</v>
      </c>
      <c r="O26" s="12">
        <f>VLOOKUP( A26,'Rådata 2021'!$A$1:$C$125,3,FALSE)</f>
        <v>372</v>
      </c>
      <c r="P26" s="12">
        <f>VLOOKUP(A26,'Rådata 2022'!$A$1:$C$145,3,FALSE)</f>
        <v>392</v>
      </c>
      <c r="Q26" s="12">
        <f>VLOOKUP($A26,'Rådata 2023'!$A$2:$D$146,4,FALSE)</f>
        <v>336</v>
      </c>
      <c r="R26" s="12">
        <f>VLOOKUP($A26,'Rådata 2024'!$A$2:$D$143,4,FALSE)</f>
        <v>263</v>
      </c>
    </row>
    <row r="27" spans="1:18" hidden="1" x14ac:dyDescent="0.2">
      <c r="A27" s="1" t="s">
        <v>53</v>
      </c>
      <c r="B27" t="s">
        <v>22</v>
      </c>
      <c r="C27">
        <v>108</v>
      </c>
      <c r="D27">
        <v>98</v>
      </c>
      <c r="E27">
        <v>125</v>
      </c>
      <c r="F27">
        <v>110</v>
      </c>
      <c r="G27">
        <v>132</v>
      </c>
      <c r="H27">
        <v>146</v>
      </c>
      <c r="I27">
        <v>197</v>
      </c>
      <c r="J27" s="12">
        <f>VLOOKUP(A27,'Rådata 2016'!$A$1:$C$120,3,FALSE)</f>
        <v>252</v>
      </c>
      <c r="K27" s="12">
        <f>VLOOKUP(A27,'Rådata 2017'!$A$1:$C$120,3,FALSE)</f>
        <v>251</v>
      </c>
      <c r="L27" s="12">
        <f>VLOOKUP(A27,'Rådata 2018'!$A$1:$C$120,3,FALSE)</f>
        <v>227</v>
      </c>
      <c r="M27" s="12">
        <f>VLOOKUP( A27,'Rådata 2019'!$A$1:$C$125,3,FALSE)</f>
        <v>209</v>
      </c>
      <c r="N27" s="12">
        <f>VLOOKUP( A27,'Rådata 2020'!$A$1:$C$125,3,FALSE)</f>
        <v>196</v>
      </c>
      <c r="O27" s="12">
        <f>VLOOKUP( A27,'Rådata 2021'!$A$1:$C$125,3,FALSE)</f>
        <v>209</v>
      </c>
      <c r="P27" s="12">
        <f>VLOOKUP(A27,'Rådata 2022'!$A$1:$C$145,3,FALSE)</f>
        <v>211</v>
      </c>
      <c r="Q27" s="12">
        <f>VLOOKUP($A27,'Rådata 2023'!$A$2:$D$146,4,FALSE)</f>
        <v>254</v>
      </c>
      <c r="R27" s="12">
        <f>VLOOKUP($A27,'Rådata 2024'!$A$2:$D$143,4,FALSE)</f>
        <v>219</v>
      </c>
    </row>
    <row r="28" spans="1:18" hidden="1" x14ac:dyDescent="0.2">
      <c r="A28" s="1" t="s">
        <v>51</v>
      </c>
      <c r="B28" t="s">
        <v>21</v>
      </c>
      <c r="C28">
        <v>202</v>
      </c>
      <c r="D28">
        <v>108</v>
      </c>
      <c r="E28">
        <v>101</v>
      </c>
      <c r="F28">
        <v>133</v>
      </c>
      <c r="G28">
        <v>151</v>
      </c>
      <c r="H28">
        <v>131</v>
      </c>
      <c r="I28">
        <v>194</v>
      </c>
      <c r="J28" s="12">
        <f>VLOOKUP(A28,'Rådata 2016'!$A$1:$C$120,3,FALSE)</f>
        <v>230</v>
      </c>
      <c r="K28" s="12">
        <f>VLOOKUP(A28,'Rådata 2017'!$A$1:$C$120,3,FALSE)</f>
        <v>196</v>
      </c>
      <c r="L28" s="12">
        <f>VLOOKUP(A28,'Rådata 2018'!$A$1:$C$120,3,FALSE)</f>
        <v>186</v>
      </c>
      <c r="M28" s="12">
        <f>VLOOKUP( A28,'Rådata 2019'!$A$1:$C$125,3,FALSE)</f>
        <v>165</v>
      </c>
      <c r="N28" s="12">
        <f>VLOOKUP( A28,'Rådata 2020'!$A$1:$C$125,3,FALSE)</f>
        <v>148</v>
      </c>
      <c r="O28" s="12">
        <f>VLOOKUP( A28,'Rådata 2021'!$A$1:$C$125,3,FALSE)</f>
        <v>129</v>
      </c>
      <c r="P28" s="12">
        <f>VLOOKUP(A28,'Rådata 2022'!$A$1:$C$145,3,FALSE)</f>
        <v>195</v>
      </c>
      <c r="Q28" s="12">
        <f>VLOOKUP($A28,'Rådata 2023'!$A$2:$D$146,4,FALSE)</f>
        <v>147</v>
      </c>
      <c r="R28" s="12">
        <f>VLOOKUP($A28,'Rådata 2024'!$A$2:$D$143,4,FALSE)</f>
        <v>196</v>
      </c>
    </row>
    <row r="29" spans="1:18" hidden="1" x14ac:dyDescent="0.2">
      <c r="A29" s="1" t="s">
        <v>54</v>
      </c>
      <c r="B29" t="s">
        <v>18</v>
      </c>
      <c r="C29">
        <v>173</v>
      </c>
      <c r="D29">
        <v>168</v>
      </c>
      <c r="E29">
        <v>115</v>
      </c>
      <c r="F29">
        <v>89</v>
      </c>
      <c r="G29">
        <v>99</v>
      </c>
      <c r="H29">
        <v>81</v>
      </c>
      <c r="I29">
        <v>97</v>
      </c>
      <c r="J29" s="12">
        <f>VLOOKUP(A29,'Rådata 2016'!$A$1:$C$120,3,FALSE)</f>
        <v>136</v>
      </c>
      <c r="K29" s="12">
        <f>VLOOKUP(A29,'Rådata 2017'!$A$1:$C$120,3,FALSE)</f>
        <v>114</v>
      </c>
      <c r="L29" s="12">
        <f>VLOOKUP(A29,'Rådata 2018'!$A$1:$C$120,3,FALSE)</f>
        <v>179</v>
      </c>
      <c r="M29" s="12">
        <f>VLOOKUP( A29,'Rådata 2019'!$A$1:$C$125,3,FALSE)</f>
        <v>130</v>
      </c>
      <c r="N29" s="12">
        <f>VLOOKUP( A29,'Rådata 2020'!$A$1:$C$125,3,FALSE)</f>
        <v>149</v>
      </c>
      <c r="O29" s="12">
        <f>VLOOKUP( A29,'Rådata 2021'!$A$1:$C$125,3,FALSE)</f>
        <v>132</v>
      </c>
      <c r="P29" s="12">
        <f>VLOOKUP(A29,'Rådata 2022'!$A$1:$C$145,3,FALSE)</f>
        <v>108</v>
      </c>
      <c r="Q29" s="12">
        <f>VLOOKUP($A29,'Rådata 2023'!$A$2:$D$146,4,FALSE)</f>
        <v>129</v>
      </c>
      <c r="R29" s="12">
        <f>VLOOKUP($A29,'Rådata 2024'!$A$2:$D$143,4,FALSE)</f>
        <v>145</v>
      </c>
    </row>
    <row r="30" spans="1:18" hidden="1" x14ac:dyDescent="0.2">
      <c r="A30" s="1" t="s">
        <v>52</v>
      </c>
      <c r="B30" t="s">
        <v>32</v>
      </c>
      <c r="C30">
        <v>6</v>
      </c>
      <c r="D30">
        <v>14</v>
      </c>
      <c r="E30">
        <v>33</v>
      </c>
      <c r="F30">
        <v>114</v>
      </c>
      <c r="G30">
        <v>81</v>
      </c>
      <c r="H30">
        <v>82</v>
      </c>
      <c r="I30">
        <v>86</v>
      </c>
      <c r="J30" s="12">
        <f>VLOOKUP(A30,'Rådata 2016'!$A$1:$C$120,3,FALSE)</f>
        <v>87</v>
      </c>
      <c r="K30" s="12">
        <f>VLOOKUP(A30,'Rådata 2017'!$A$1:$C$120,3,FALSE)</f>
        <v>103</v>
      </c>
      <c r="L30" s="12">
        <f>VLOOKUP(A30,'Rådata 2018'!$A$1:$C$120,3,FALSE)</f>
        <v>116</v>
      </c>
      <c r="M30" s="12">
        <f>VLOOKUP( A30,'Rådata 2019'!$A$1:$C$125,3,FALSE)</f>
        <v>117</v>
      </c>
      <c r="N30" s="12">
        <f>VLOOKUP( A30,'Rådata 2020'!$A$1:$C$125,3,FALSE)</f>
        <v>73</v>
      </c>
      <c r="O30" s="12">
        <f>VLOOKUP( A30,'Rådata 2021'!$A$1:$C$125,3,FALSE)</f>
        <v>95</v>
      </c>
      <c r="P30" s="12">
        <f>VLOOKUP(A30,'Rådata 2022'!$A$1:$C$145,3,FALSE)</f>
        <v>130</v>
      </c>
      <c r="Q30" s="12">
        <f>VLOOKUP($A30,'Rådata 2023'!$A$2:$D$146,4,FALSE)</f>
        <v>129</v>
      </c>
      <c r="R30" s="12">
        <f>VLOOKUP($A30,'Rådata 2024'!$A$2:$D$143,4,FALSE)</f>
        <v>128</v>
      </c>
    </row>
    <row r="31" spans="1:18" hidden="1" x14ac:dyDescent="0.2">
      <c r="A31" t="s">
        <v>453</v>
      </c>
      <c r="B31" t="s">
        <v>454</v>
      </c>
      <c r="N31" s="12"/>
      <c r="O31" s="12"/>
      <c r="P31" s="12"/>
      <c r="Q31" s="12">
        <f>VLOOKUP($A31,'Rådata 2023'!$A$2:$D$146,4,FALSE)</f>
        <v>144</v>
      </c>
      <c r="R31" s="12">
        <f>VLOOKUP($A31,'Rådata 2024'!$A$2:$D$143,4,FALSE)</f>
        <v>125</v>
      </c>
    </row>
    <row r="32" spans="1:18" hidden="1" x14ac:dyDescent="0.2">
      <c r="A32" t="s">
        <v>308</v>
      </c>
      <c r="B32" t="s">
        <v>309</v>
      </c>
      <c r="N32" s="12"/>
      <c r="O32" s="12"/>
      <c r="P32" s="12"/>
      <c r="Q32" s="12">
        <f>VLOOKUP($A32,'Rådata 2023'!$A$2:$D$146,4,FALSE)</f>
        <v>77</v>
      </c>
      <c r="R32" s="12">
        <f>VLOOKUP($A32,'Rådata 2024'!$A$2:$D$143,4,FALSE)</f>
        <v>112</v>
      </c>
    </row>
    <row r="33" spans="1:18" hidden="1" x14ac:dyDescent="0.2">
      <c r="A33" t="s">
        <v>469</v>
      </c>
      <c r="B33" t="s">
        <v>470</v>
      </c>
      <c r="N33" s="12"/>
      <c r="O33" s="12"/>
      <c r="P33" s="12"/>
      <c r="Q33" s="12">
        <f>VLOOKUP($A33,'Rådata 2023'!$A$2:$D$146,4,FALSE)</f>
        <v>44</v>
      </c>
      <c r="R33" s="12">
        <f>VLOOKUP($A33,'Rådata 2024'!$A$2:$D$143,4,FALSE)</f>
        <v>110</v>
      </c>
    </row>
    <row r="34" spans="1:18" hidden="1" x14ac:dyDescent="0.2">
      <c r="A34" t="s">
        <v>436</v>
      </c>
      <c r="B34" t="s">
        <v>437</v>
      </c>
      <c r="N34" s="12"/>
      <c r="O34" s="12"/>
      <c r="P34" s="12"/>
      <c r="Q34" s="12">
        <f>VLOOKUP($A34,'Rådata 2023'!$A$2:$D$146,4,FALSE)</f>
        <v>80</v>
      </c>
      <c r="R34" s="12">
        <f>VLOOKUP($A34,'Rådata 2024'!$A$2:$D$143,4,FALSE)</f>
        <v>106</v>
      </c>
    </row>
    <row r="35" spans="1:18" hidden="1" x14ac:dyDescent="0.2">
      <c r="A35" t="s">
        <v>322</v>
      </c>
      <c r="B35" t="s">
        <v>323</v>
      </c>
      <c r="N35" s="12"/>
      <c r="O35" s="12"/>
      <c r="P35" s="12"/>
      <c r="Q35" s="12">
        <f>VLOOKUP($A35,'Rådata 2023'!$A$2:$D$146,4,FALSE)</f>
        <v>66</v>
      </c>
      <c r="R35" s="12">
        <f>VLOOKUP($A35,'Rådata 2024'!$A$2:$D$143,4,FALSE)</f>
        <v>104</v>
      </c>
    </row>
    <row r="36" spans="1:18" hidden="1" x14ac:dyDescent="0.2">
      <c r="A36" s="1" t="s">
        <v>60</v>
      </c>
      <c r="B36" t="s">
        <v>30</v>
      </c>
      <c r="C36">
        <v>13</v>
      </c>
      <c r="D36">
        <v>25</v>
      </c>
      <c r="E36">
        <v>27</v>
      </c>
      <c r="F36">
        <v>53</v>
      </c>
      <c r="G36">
        <v>50</v>
      </c>
      <c r="H36">
        <v>67</v>
      </c>
      <c r="I36">
        <v>58</v>
      </c>
      <c r="J36" s="12">
        <f>VLOOKUP(A36,'Rådata 2016'!$A$1:$C$120,3,FALSE)</f>
        <v>57</v>
      </c>
      <c r="K36" s="12">
        <f>VLOOKUP(A36,'Rådata 2017'!$A$1:$C$120,3,FALSE)</f>
        <v>77</v>
      </c>
      <c r="L36" s="12">
        <f>VLOOKUP(A36,'Rådata 2018'!$A$1:$C$120,3,FALSE)</f>
        <v>53</v>
      </c>
      <c r="M36" s="12">
        <f>VLOOKUP( A36,'Rådata 2019'!$A$1:$C$125,3,FALSE)</f>
        <v>91</v>
      </c>
      <c r="N36" s="12">
        <f>VLOOKUP( A36,'Rådata 2020'!$A$1:$C$125,3,FALSE)</f>
        <v>44</v>
      </c>
      <c r="O36" s="12">
        <f>VLOOKUP( A36,'Rådata 2021'!$A$1:$C$125,3,FALSE)</f>
        <v>62</v>
      </c>
      <c r="P36" s="12">
        <f>VLOOKUP(A36,'Rådata 2022'!$A$1:$C$145,3,FALSE)</f>
        <v>90</v>
      </c>
      <c r="Q36" s="12">
        <f>VLOOKUP($A36,'Rådata 2023'!$A$2:$D$146,4,FALSE)</f>
        <v>116</v>
      </c>
      <c r="R36" s="12">
        <f>VLOOKUP($A36,'Rådata 2024'!$A$2:$D$143,4,FALSE)</f>
        <v>103</v>
      </c>
    </row>
    <row r="37" spans="1:18" hidden="1" x14ac:dyDescent="0.2">
      <c r="A37" t="s">
        <v>312</v>
      </c>
      <c r="B37" t="s">
        <v>313</v>
      </c>
      <c r="N37" s="12"/>
      <c r="O37" s="12"/>
      <c r="P37" s="12"/>
      <c r="Q37" s="12">
        <f>VLOOKUP($A37,'Rådata 2023'!$A$2:$D$146,4,FALSE)</f>
        <v>103</v>
      </c>
      <c r="R37" s="12">
        <f>VLOOKUP($A37,'Rådata 2024'!$A$2:$D$143,4,FALSE)</f>
        <v>97</v>
      </c>
    </row>
    <row r="38" spans="1:18" hidden="1" x14ac:dyDescent="0.2">
      <c r="A38" s="1" t="s">
        <v>73</v>
      </c>
      <c r="B38" t="s">
        <v>123</v>
      </c>
      <c r="C38">
        <v>48</v>
      </c>
      <c r="D38">
        <v>38</v>
      </c>
      <c r="E38">
        <v>20</v>
      </c>
      <c r="F38">
        <v>25</v>
      </c>
      <c r="G38">
        <v>61</v>
      </c>
      <c r="H38">
        <v>72</v>
      </c>
      <c r="I38">
        <v>49</v>
      </c>
      <c r="J38" s="12">
        <f>VLOOKUP(A38,'Rådata 2016'!$A$1:$C$120,3,FALSE)</f>
        <v>53</v>
      </c>
      <c r="K38" s="12">
        <f>VLOOKUP(A38,'Rådata 2017'!$A$1:$C$120,3,FALSE)</f>
        <v>61</v>
      </c>
      <c r="L38" s="12">
        <f>VLOOKUP(A38,'Rådata 2018'!$A$1:$C$120,3,FALSE)</f>
        <v>62</v>
      </c>
      <c r="M38" s="12">
        <f>VLOOKUP( A38,'Rådata 2019'!$A$1:$C$125,3,FALSE)</f>
        <v>47</v>
      </c>
      <c r="N38" s="12">
        <f>VLOOKUP( A38,'Rådata 2020'!$A$1:$C$125,3,FALSE)</f>
        <v>68</v>
      </c>
      <c r="O38" s="12">
        <f>VLOOKUP( A38,'Rådata 2021'!$A$1:$C$125,3,FALSE)</f>
        <v>59</v>
      </c>
      <c r="P38" s="12">
        <f>VLOOKUP(A38,'Rådata 2022'!$A$1:$C$145,3,FALSE)</f>
        <v>37</v>
      </c>
      <c r="Q38" s="12">
        <f>VLOOKUP($A38,'Rådata 2023'!$A$2:$D$146,4,FALSE)</f>
        <v>80</v>
      </c>
      <c r="R38" s="12">
        <f>VLOOKUP($A38,'Rådata 2024'!$A$2:$D$143,4,FALSE)</f>
        <v>88</v>
      </c>
    </row>
    <row r="39" spans="1:18" hidden="1" x14ac:dyDescent="0.2">
      <c r="A39" s="1" t="s">
        <v>56</v>
      </c>
      <c r="B39" t="s">
        <v>27</v>
      </c>
      <c r="C39">
        <v>25</v>
      </c>
      <c r="D39">
        <v>38</v>
      </c>
      <c r="E39">
        <v>57</v>
      </c>
      <c r="F39">
        <v>69</v>
      </c>
      <c r="G39">
        <v>66</v>
      </c>
      <c r="H39">
        <v>66</v>
      </c>
      <c r="I39">
        <v>73</v>
      </c>
      <c r="J39" s="12">
        <f>VLOOKUP(A39,'Rådata 2016'!$A$1:$C$120,3,FALSE)</f>
        <v>85</v>
      </c>
      <c r="K39" s="12">
        <f>VLOOKUP(A39,'Rådata 2017'!$A$1:$C$120,3,FALSE)</f>
        <v>98</v>
      </c>
      <c r="L39" s="12">
        <f>VLOOKUP(A39,'Rådata 2018'!$A$1:$C$120,3,FALSE)</f>
        <v>104</v>
      </c>
      <c r="M39" s="12">
        <f>VLOOKUP( A39,'Rådata 2019'!$A$1:$C$125,3,FALSE)</f>
        <v>80</v>
      </c>
      <c r="N39" s="12">
        <f>VLOOKUP( A39,'Rådata 2020'!$A$1:$C$125,3,FALSE)</f>
        <v>95</v>
      </c>
      <c r="O39" s="12">
        <f>VLOOKUP( A39,'Rådata 2021'!$A$1:$C$125,3,FALSE)</f>
        <v>106</v>
      </c>
      <c r="P39" s="12">
        <f>VLOOKUP(A39,'Rådata 2022'!$A$1:$C$145,3,FALSE)</f>
        <v>94</v>
      </c>
      <c r="Q39" s="12">
        <f>VLOOKUP($A39,'Rådata 2023'!$A$2:$D$146,4,FALSE)</f>
        <v>91</v>
      </c>
      <c r="R39" s="12">
        <f>VLOOKUP($A39,'Rådata 2024'!$A$2:$D$143,4,FALSE)</f>
        <v>87</v>
      </c>
    </row>
    <row r="40" spans="1:18" hidden="1" x14ac:dyDescent="0.2">
      <c r="A40" t="s">
        <v>310</v>
      </c>
      <c r="B40" t="s">
        <v>311</v>
      </c>
      <c r="N40" s="12"/>
      <c r="O40" s="12"/>
      <c r="P40" s="12"/>
      <c r="Q40" s="12">
        <f>VLOOKUP($A40,'Rådata 2023'!$A$2:$D$146,4,FALSE)</f>
        <v>75</v>
      </c>
      <c r="R40" s="12">
        <f>VLOOKUP($A40,'Rådata 2024'!$A$2:$D$143,4,FALSE)</f>
        <v>83</v>
      </c>
    </row>
    <row r="41" spans="1:18" ht="13.15" hidden="1" customHeight="1" x14ac:dyDescent="0.2">
      <c r="A41" t="s">
        <v>438</v>
      </c>
      <c r="B41" t="s">
        <v>439</v>
      </c>
      <c r="N41" s="12"/>
      <c r="O41" s="12"/>
      <c r="P41" s="12"/>
      <c r="Q41" s="12">
        <f>VLOOKUP($A41,'Rådata 2023'!$A$2:$D$146,4,FALSE)</f>
        <v>76</v>
      </c>
      <c r="R41" s="12">
        <f>VLOOKUP($A41,'Rådata 2024'!$A$2:$D$143,4,FALSE)</f>
        <v>81</v>
      </c>
    </row>
    <row r="42" spans="1:18" ht="13.15" hidden="1" customHeight="1" x14ac:dyDescent="0.2">
      <c r="A42" s="1" t="s">
        <v>86</v>
      </c>
      <c r="B42" t="s">
        <v>136</v>
      </c>
      <c r="D42">
        <v>3</v>
      </c>
      <c r="E42">
        <v>10</v>
      </c>
      <c r="F42">
        <v>6</v>
      </c>
      <c r="G42">
        <v>3</v>
      </c>
      <c r="H42">
        <v>2</v>
      </c>
      <c r="I42">
        <v>0</v>
      </c>
      <c r="J42" s="12">
        <f>VLOOKUP(A42,'Rådata 2016'!$A$1:$C$120,3,FALSE)</f>
        <v>27</v>
      </c>
      <c r="K42" s="12">
        <f>VLOOKUP(A42,'Rådata 2017'!$A$1:$C$120,3,FALSE)</f>
        <v>50</v>
      </c>
      <c r="L42" s="12">
        <f>VLOOKUP(A42,'Rådata 2018'!$A$1:$C$120,3,FALSE)</f>
        <v>6</v>
      </c>
      <c r="M42" s="12">
        <f>VLOOKUP( A42,'Rådata 2019'!$A$1:$C$125,3,FALSE)</f>
        <v>27</v>
      </c>
      <c r="N42" s="12">
        <f>VLOOKUP( A42,'Rådata 2020'!$A$1:$C$125,3,FALSE)</f>
        <v>39</v>
      </c>
      <c r="O42" s="12">
        <f>VLOOKUP( A42,'Rådata 2021'!$A$1:$C$125,3,FALSE)</f>
        <v>62</v>
      </c>
      <c r="P42" s="12">
        <f>VLOOKUP(A42,'Rådata 2022'!$A$1:$C$145,3,FALSE)</f>
        <v>65</v>
      </c>
      <c r="Q42" s="12">
        <f>VLOOKUP($A42,'Rådata 2023'!$A$2:$D$146,4,FALSE)</f>
        <v>83</v>
      </c>
      <c r="R42" s="12">
        <f>VLOOKUP($A42,'Rådata 2024'!$A$2:$D$143,4,FALSE)</f>
        <v>74</v>
      </c>
    </row>
    <row r="43" spans="1:18" ht="13.15" hidden="1" customHeight="1" x14ac:dyDescent="0.2">
      <c r="A43" t="s">
        <v>432</v>
      </c>
      <c r="B43" t="s">
        <v>433</v>
      </c>
      <c r="N43" s="12"/>
      <c r="O43" s="12"/>
      <c r="P43" s="12"/>
      <c r="Q43" s="12">
        <f>VLOOKUP($A43,'Rådata 2023'!$A$2:$D$146,4,FALSE)</f>
        <v>74</v>
      </c>
      <c r="R43" s="12">
        <f>VLOOKUP($A43,'Rådata 2024'!$A$2:$D$143,4,FALSE)</f>
        <v>73</v>
      </c>
    </row>
    <row r="44" spans="1:18" ht="13.15" hidden="1" customHeight="1" x14ac:dyDescent="0.2">
      <c r="A44" s="1" t="s">
        <v>59</v>
      </c>
      <c r="B44" t="s">
        <v>23</v>
      </c>
      <c r="C44">
        <v>75</v>
      </c>
      <c r="D44">
        <v>97</v>
      </c>
      <c r="E44">
        <v>65</v>
      </c>
      <c r="F44">
        <v>58</v>
      </c>
      <c r="G44">
        <v>71</v>
      </c>
      <c r="H44">
        <v>71</v>
      </c>
      <c r="I44">
        <v>69</v>
      </c>
      <c r="J44" s="12">
        <f>VLOOKUP(A44,'Rådata 2016'!$A$1:$C$120,3,FALSE)</f>
        <v>46</v>
      </c>
      <c r="K44" s="12">
        <f>VLOOKUP(A44,'Rådata 2017'!$A$1:$C$120,3,FALSE)</f>
        <v>80</v>
      </c>
      <c r="L44" s="12">
        <f>VLOOKUP(A44,'Rådata 2018'!$A$1:$C$120,3,FALSE)</f>
        <v>64</v>
      </c>
      <c r="M44" s="12">
        <f>VLOOKUP( A44,'Rådata 2019'!$A$1:$C$125,3,FALSE)</f>
        <v>64</v>
      </c>
      <c r="N44" s="12">
        <f>VLOOKUP( A44,'Rådata 2020'!$A$1:$C$125,3,FALSE)</f>
        <v>43</v>
      </c>
      <c r="O44" s="12">
        <f>VLOOKUP( A44,'Rådata 2021'!$A$1:$C$125,3,FALSE)</f>
        <v>27</v>
      </c>
      <c r="P44" s="12">
        <f>VLOOKUP(A44,'Rådata 2022'!$A$1:$C$145,3,FALSE)</f>
        <v>48</v>
      </c>
      <c r="Q44" s="12">
        <f>VLOOKUP($A44,'Rådata 2023'!$A$2:$D$146,4,FALSE)</f>
        <v>58</v>
      </c>
      <c r="R44" s="12">
        <f>VLOOKUP($A44,'Rådata 2024'!$A$2:$D$143,4,FALSE)</f>
        <v>69</v>
      </c>
    </row>
    <row r="45" spans="1:18" ht="13.15" hidden="1" customHeight="1" x14ac:dyDescent="0.2">
      <c r="A45" s="1" t="s">
        <v>63</v>
      </c>
      <c r="B45" t="s">
        <v>29</v>
      </c>
      <c r="C45">
        <v>7</v>
      </c>
      <c r="D45">
        <v>30</v>
      </c>
      <c r="E45">
        <v>28</v>
      </c>
      <c r="F45">
        <v>36</v>
      </c>
      <c r="G45">
        <v>33</v>
      </c>
      <c r="H45">
        <v>30</v>
      </c>
      <c r="I45">
        <v>17</v>
      </c>
      <c r="J45" s="12">
        <f>VLOOKUP(A45,'Rådata 2016'!$A$1:$C$120,3,FALSE)</f>
        <v>40</v>
      </c>
      <c r="K45" s="12">
        <f>VLOOKUP(A45,'Rådata 2017'!$A$1:$C$120,3,FALSE)</f>
        <v>43</v>
      </c>
      <c r="L45" s="12">
        <f>VLOOKUP(A45,'Rådata 2018'!$A$1:$C$120,3,FALSE)</f>
        <v>47</v>
      </c>
      <c r="M45" s="12">
        <f>VLOOKUP( A45,'Rådata 2019'!$A$1:$C$125,3,FALSE)</f>
        <v>40</v>
      </c>
      <c r="N45" s="12">
        <f>VLOOKUP( A45,'Rådata 2020'!$A$1:$C$125,3,FALSE)</f>
        <v>64</v>
      </c>
      <c r="O45" s="12">
        <f>VLOOKUP( A45,'Rådata 2021'!$A$1:$C$125,3,FALSE)</f>
        <v>56</v>
      </c>
      <c r="P45" s="12">
        <f>VLOOKUP(A45,'Rådata 2022'!$A$1:$C$145,3,FALSE)</f>
        <v>61</v>
      </c>
      <c r="Q45" s="12">
        <f>VLOOKUP($A45,'Rådata 2023'!$A$2:$D$146,4,FALSE)</f>
        <v>72</v>
      </c>
      <c r="R45" s="12">
        <f>VLOOKUP($A45,'Rådata 2024'!$A$2:$D$143,4,FALSE)</f>
        <v>68</v>
      </c>
    </row>
    <row r="46" spans="1:18" ht="13.15" hidden="1" customHeight="1" x14ac:dyDescent="0.2">
      <c r="A46" t="s">
        <v>314</v>
      </c>
      <c r="B46" t="s">
        <v>315</v>
      </c>
      <c r="N46" s="12"/>
      <c r="O46" s="12"/>
      <c r="P46" s="12"/>
      <c r="Q46" s="12">
        <f>VLOOKUP($A46,'Rådata 2023'!$A$2:$D$146,4,FALSE)</f>
        <v>40</v>
      </c>
      <c r="R46" s="12">
        <f>VLOOKUP($A46,'Rådata 2024'!$A$2:$D$143,4,FALSE)</f>
        <v>67</v>
      </c>
    </row>
    <row r="47" spans="1:18" ht="13.15" hidden="1" customHeight="1" x14ac:dyDescent="0.2">
      <c r="A47" s="1" t="s">
        <v>57</v>
      </c>
      <c r="B47" t="s">
        <v>24</v>
      </c>
      <c r="C47">
        <v>74</v>
      </c>
      <c r="D47">
        <v>90</v>
      </c>
      <c r="E47">
        <v>92</v>
      </c>
      <c r="F47">
        <v>68</v>
      </c>
      <c r="G47">
        <v>76</v>
      </c>
      <c r="H47">
        <v>52</v>
      </c>
      <c r="I47">
        <v>38</v>
      </c>
      <c r="J47" s="12">
        <f>VLOOKUP(A47,'Rådata 2016'!$A$1:$C$120,3,FALSE)</f>
        <v>40</v>
      </c>
      <c r="K47" s="12">
        <f>VLOOKUP(A47,'Rådata 2017'!$A$1:$C$120,3,FALSE)</f>
        <v>41</v>
      </c>
      <c r="L47" s="12">
        <f>VLOOKUP(A47,'Rådata 2018'!$A$1:$C$120,3,FALSE)</f>
        <v>48</v>
      </c>
      <c r="M47" s="12">
        <f>VLOOKUP( A47,'Rådata 2019'!$A$1:$C$125,3,FALSE)</f>
        <v>80</v>
      </c>
      <c r="N47" s="12">
        <f>VLOOKUP( A47,'Rådata 2020'!$A$1:$C$125,3,FALSE)</f>
        <v>52</v>
      </c>
      <c r="O47" s="12">
        <f>VLOOKUP( A47,'Rådata 2021'!$A$1:$C$125,3,FALSE)</f>
        <v>64</v>
      </c>
      <c r="P47" s="12">
        <f>VLOOKUP(A47,'Rådata 2022'!$A$1:$C$145,3,FALSE)</f>
        <v>50</v>
      </c>
      <c r="Q47" s="12">
        <f>VLOOKUP($A47,'Rådata 2023'!$A$2:$D$146,4,FALSE)</f>
        <v>49</v>
      </c>
      <c r="R47" s="12">
        <f>VLOOKUP($A47,'Rådata 2024'!$A$2:$D$143,4,FALSE)</f>
        <v>64</v>
      </c>
    </row>
    <row r="48" spans="1:18" ht="13.15" hidden="1" customHeight="1" x14ac:dyDescent="0.2">
      <c r="A48" t="s">
        <v>444</v>
      </c>
      <c r="B48" t="s">
        <v>445</v>
      </c>
      <c r="N48" s="12"/>
      <c r="O48" s="12"/>
      <c r="P48" s="12"/>
      <c r="Q48" s="12">
        <f>VLOOKUP($A48,'Rådata 2023'!$A$2:$D$146,4,FALSE)</f>
        <v>74</v>
      </c>
      <c r="R48" s="12">
        <f>VLOOKUP($A48,'Rådata 2024'!$A$2:$D$143,4,FALSE)</f>
        <v>53</v>
      </c>
    </row>
    <row r="49" spans="1:18" ht="13.15" hidden="1" customHeight="1" x14ac:dyDescent="0.2">
      <c r="A49" t="s">
        <v>229</v>
      </c>
      <c r="B49" t="s">
        <v>173</v>
      </c>
      <c r="N49" s="12"/>
      <c r="O49" s="12"/>
      <c r="P49" s="12"/>
      <c r="Q49" s="12">
        <f>VLOOKUP($A49,'Rådata 2023'!$A$2:$D$146,4,FALSE)</f>
        <v>64</v>
      </c>
      <c r="R49" s="12">
        <f>VLOOKUP($A49,'Rådata 2024'!$A$2:$D$143,4,FALSE)</f>
        <v>51</v>
      </c>
    </row>
    <row r="50" spans="1:18" ht="13.15" hidden="1" customHeight="1" x14ac:dyDescent="0.2">
      <c r="A50" t="s">
        <v>406</v>
      </c>
      <c r="B50" t="s">
        <v>407</v>
      </c>
      <c r="N50" s="12"/>
      <c r="O50" s="12"/>
      <c r="P50" s="12"/>
      <c r="Q50" s="12">
        <f>VLOOKUP($A50,'Rådata 2023'!$A$2:$D$146,4,FALSE)</f>
        <v>43</v>
      </c>
      <c r="R50" s="12">
        <f>VLOOKUP($A50,'Rådata 2024'!$A$2:$D$143,4,FALSE)</f>
        <v>49</v>
      </c>
    </row>
    <row r="51" spans="1:18" ht="13.15" hidden="1" customHeight="1" x14ac:dyDescent="0.2">
      <c r="A51" s="1" t="s">
        <v>58</v>
      </c>
      <c r="B51" t="s">
        <v>31</v>
      </c>
      <c r="C51">
        <v>29</v>
      </c>
      <c r="D51">
        <v>22</v>
      </c>
      <c r="E51">
        <v>28</v>
      </c>
      <c r="F51">
        <v>67</v>
      </c>
      <c r="G51">
        <v>58</v>
      </c>
      <c r="H51">
        <v>76</v>
      </c>
      <c r="I51">
        <v>52</v>
      </c>
      <c r="J51" s="12">
        <f>VLOOKUP(A51,'Rådata 2016'!$A$1:$C$120,3,FALSE)</f>
        <v>71</v>
      </c>
      <c r="K51" s="12">
        <f>VLOOKUP(A51,'Rådata 2017'!$A$1:$C$120,3,FALSE)</f>
        <v>54</v>
      </c>
      <c r="L51" s="12">
        <f>VLOOKUP(A51,'Rådata 2018'!$A$1:$C$120,3,FALSE)</f>
        <v>30</v>
      </c>
      <c r="M51" s="12">
        <f>VLOOKUP( A51,'Rådata 2019'!$A$1:$C$125,3,FALSE)</f>
        <v>59</v>
      </c>
      <c r="N51" s="12">
        <f>VLOOKUP( A51,'Rådata 2020'!$A$1:$C$125,3,FALSE)</f>
        <v>44</v>
      </c>
      <c r="O51" s="12">
        <f>VLOOKUP( A51,'Rådata 2021'!$A$1:$C$125,3,FALSE)</f>
        <v>40</v>
      </c>
      <c r="P51" s="12">
        <f>VLOOKUP(A51,'Rådata 2022'!$A$1:$C$145,3,FALSE)</f>
        <v>67</v>
      </c>
      <c r="Q51" s="12">
        <f>VLOOKUP($A51,'Rådata 2023'!$A$2:$D$146,4,FALSE)</f>
        <v>45</v>
      </c>
      <c r="R51" s="12">
        <f>VLOOKUP($A51,'Rådata 2024'!$A$2:$D$143,4,FALSE)</f>
        <v>47</v>
      </c>
    </row>
    <row r="52" spans="1:18" ht="13.15" hidden="1" customHeight="1" x14ac:dyDescent="0.2">
      <c r="A52" s="1" t="s">
        <v>62</v>
      </c>
      <c r="B52" t="s">
        <v>25</v>
      </c>
      <c r="C52">
        <v>79</v>
      </c>
      <c r="D52">
        <v>76</v>
      </c>
      <c r="E52">
        <v>46</v>
      </c>
      <c r="F52">
        <v>43</v>
      </c>
      <c r="G52">
        <v>36</v>
      </c>
      <c r="H52">
        <v>32</v>
      </c>
      <c r="I52">
        <v>54</v>
      </c>
      <c r="J52" s="12">
        <f>VLOOKUP(A52,'Rådata 2016'!$A$1:$C$120,3,FALSE)</f>
        <v>47</v>
      </c>
      <c r="K52" s="12">
        <f>VLOOKUP(A52,'Rådata 2017'!$A$1:$C$120,3,FALSE)</f>
        <v>46</v>
      </c>
      <c r="L52" s="12">
        <f>VLOOKUP(A52,'Rådata 2018'!$A$1:$C$120,3,FALSE)</f>
        <v>40</v>
      </c>
      <c r="M52" s="12">
        <f>VLOOKUP( A52,'Rådata 2019'!$A$1:$C$125,3,FALSE)</f>
        <v>50</v>
      </c>
      <c r="N52" s="12">
        <f>VLOOKUP( A52,'Rådata 2020'!$A$1:$C$125,3,FALSE)</f>
        <v>35</v>
      </c>
      <c r="O52" s="12">
        <f>VLOOKUP( A52,'Rådata 2021'!$A$1:$C$125,3,FALSE)</f>
        <v>48</v>
      </c>
      <c r="P52" s="12">
        <f>VLOOKUP(A52,'Rådata 2022'!$A$1:$C$145,3,FALSE)</f>
        <v>39</v>
      </c>
      <c r="Q52" s="12">
        <f>VLOOKUP($A52,'Rådata 2023'!$A$2:$D$146,4,FALSE)</f>
        <v>58</v>
      </c>
      <c r="R52" s="12">
        <f>VLOOKUP($A52,'Rådata 2024'!$A$2:$D$143,4,FALSE)</f>
        <v>46</v>
      </c>
    </row>
    <row r="53" spans="1:18" ht="13.15" hidden="1" customHeight="1" x14ac:dyDescent="0.2">
      <c r="A53" t="s">
        <v>426</v>
      </c>
      <c r="B53" t="s">
        <v>427</v>
      </c>
      <c r="N53" s="12"/>
      <c r="O53" s="12"/>
      <c r="P53" s="12"/>
      <c r="Q53" s="12">
        <f>VLOOKUP($A53,'Rådata 2023'!$A$2:$D$146,4,FALSE)</f>
        <v>19</v>
      </c>
      <c r="R53" s="12">
        <f>VLOOKUP($A53,'Rådata 2024'!$A$2:$D$143,4,FALSE)</f>
        <v>38</v>
      </c>
    </row>
    <row r="54" spans="1:18" ht="13.15" hidden="1" customHeight="1" x14ac:dyDescent="0.2">
      <c r="A54" t="s">
        <v>467</v>
      </c>
      <c r="B54" t="s">
        <v>468</v>
      </c>
      <c r="N54" s="12"/>
      <c r="O54" s="12"/>
      <c r="P54" s="12"/>
      <c r="Q54" s="12">
        <f>VLOOKUP($A54,'Rådata 2023'!$A$2:$D$146,4,FALSE)</f>
        <v>59</v>
      </c>
      <c r="R54" s="12">
        <f>VLOOKUP($A54,'Rådata 2024'!$A$2:$D$143,4,FALSE)</f>
        <v>37</v>
      </c>
    </row>
    <row r="55" spans="1:18" ht="13.15" hidden="1" customHeight="1" x14ac:dyDescent="0.2">
      <c r="A55" t="s">
        <v>388</v>
      </c>
      <c r="B55" t="s">
        <v>389</v>
      </c>
      <c r="N55" s="12"/>
      <c r="O55" s="12"/>
      <c r="P55" s="12"/>
      <c r="Q55" s="12">
        <f>VLOOKUP($A55,'Rådata 2023'!$A$2:$D$146,4,FALSE)</f>
        <v>32</v>
      </c>
      <c r="R55" s="12">
        <f>VLOOKUP($A55,'Rådata 2024'!$A$2:$D$143,4,FALSE)</f>
        <v>35</v>
      </c>
    </row>
    <row r="56" spans="1:18" ht="13.15" hidden="1" customHeight="1" x14ac:dyDescent="0.2">
      <c r="A56" t="s">
        <v>324</v>
      </c>
      <c r="B56" t="s">
        <v>325</v>
      </c>
      <c r="N56" s="12"/>
      <c r="O56" s="12"/>
      <c r="P56" s="12"/>
      <c r="Q56" s="12">
        <f>VLOOKUP($A56,'Rådata 2023'!$A$2:$D$146,4,FALSE)</f>
        <v>39</v>
      </c>
      <c r="R56" s="12">
        <f>VLOOKUP($A56,'Rådata 2024'!$A$2:$D$143,4,FALSE)</f>
        <v>34</v>
      </c>
    </row>
    <row r="57" spans="1:18" ht="13.15" hidden="1" customHeight="1" x14ac:dyDescent="0.2">
      <c r="A57" t="s">
        <v>428</v>
      </c>
      <c r="B57" t="s">
        <v>429</v>
      </c>
      <c r="N57" s="12"/>
      <c r="O57" s="12"/>
      <c r="P57" s="12"/>
      <c r="Q57" s="12">
        <f>VLOOKUP($A57,'Rådata 2023'!$A$2:$D$146,4,FALSE)</f>
        <v>40</v>
      </c>
      <c r="R57" s="12">
        <f>VLOOKUP($A57,'Rådata 2024'!$A$2:$D$143,4,FALSE)</f>
        <v>32</v>
      </c>
    </row>
    <row r="58" spans="1:18" ht="13.15" hidden="1" customHeight="1" x14ac:dyDescent="0.2">
      <c r="A58" t="s">
        <v>326</v>
      </c>
      <c r="B58" t="s">
        <v>327</v>
      </c>
      <c r="N58" s="12"/>
      <c r="O58" s="12"/>
      <c r="P58" s="12"/>
      <c r="Q58" s="12">
        <f>VLOOKUP($A58,'Rådata 2023'!$A$2:$D$146,4,FALSE)</f>
        <v>22</v>
      </c>
      <c r="R58" s="12">
        <f>VLOOKUP($A58,'Rådata 2024'!$A$2:$D$143,4,FALSE)</f>
        <v>31</v>
      </c>
    </row>
    <row r="59" spans="1:18" ht="13.15" hidden="1" customHeight="1" x14ac:dyDescent="0.2">
      <c r="A59" s="1" t="s">
        <v>48</v>
      </c>
      <c r="B59" t="s">
        <v>15</v>
      </c>
      <c r="C59">
        <v>363</v>
      </c>
      <c r="D59">
        <v>346</v>
      </c>
      <c r="E59">
        <v>306</v>
      </c>
      <c r="F59">
        <v>293</v>
      </c>
      <c r="G59">
        <v>256</v>
      </c>
      <c r="H59">
        <v>284</v>
      </c>
      <c r="I59">
        <v>241</v>
      </c>
      <c r="J59" s="12">
        <f>VLOOKUP(A59,'Rådata 2016'!$A$1:$C$120,3,FALSE)</f>
        <v>263</v>
      </c>
      <c r="K59" s="12">
        <f>VLOOKUP(A59,'Rådata 2017'!$A$1:$C$120,3,FALSE)</f>
        <v>206</v>
      </c>
      <c r="L59" s="12">
        <f>VLOOKUP(A59,'Rådata 2018'!$A$1:$C$120,3,FALSE)</f>
        <v>103</v>
      </c>
      <c r="M59" s="12">
        <f>VLOOKUP( A59,'Rådata 2019'!$A$1:$C$125,3,FALSE)</f>
        <v>67</v>
      </c>
      <c r="N59" s="12">
        <f>VLOOKUP( A59,'Rådata 2020'!$A$1:$C$125,3,FALSE)</f>
        <v>62</v>
      </c>
      <c r="O59" s="12">
        <f>VLOOKUP( A59,'Rådata 2021'!$A$1:$C$125,3,FALSE)</f>
        <v>54</v>
      </c>
      <c r="P59" s="12">
        <f>VLOOKUP(A59,'Rådata 2022'!$A$1:$C$145,3,FALSE)</f>
        <v>35</v>
      </c>
      <c r="Q59" s="12">
        <f>VLOOKUP($A59,'Rådata 2023'!$A$2:$D$146,4,FALSE)</f>
        <v>34</v>
      </c>
      <c r="R59" s="12">
        <f>VLOOKUP($A59,'Rådata 2024'!$A$2:$D$143,4,FALSE)</f>
        <v>30</v>
      </c>
    </row>
    <row r="60" spans="1:18" ht="13.15" hidden="1" customHeight="1" x14ac:dyDescent="0.2">
      <c r="A60" s="1" t="s">
        <v>69</v>
      </c>
      <c r="B60" t="s">
        <v>119</v>
      </c>
      <c r="C60">
        <v>111</v>
      </c>
      <c r="D60">
        <v>123</v>
      </c>
      <c r="E60">
        <v>99</v>
      </c>
      <c r="F60">
        <v>79</v>
      </c>
      <c r="G60">
        <v>75</v>
      </c>
      <c r="H60">
        <v>70</v>
      </c>
      <c r="I60">
        <v>89</v>
      </c>
      <c r="J60" s="12">
        <f>VLOOKUP(A60,'Rådata 2016'!$A$1:$C$120,3,FALSE)</f>
        <v>58</v>
      </c>
      <c r="K60" s="12">
        <f>VLOOKUP(A60,'Rådata 2017'!$A$1:$C$120,3,FALSE)</f>
        <v>64</v>
      </c>
      <c r="L60" s="12">
        <f>VLOOKUP(A60,'Rådata 2018'!$A$1:$C$120,3,FALSE)</f>
        <v>44</v>
      </c>
      <c r="M60" s="12">
        <f>VLOOKUP( A60,'Rådata 2019'!$A$1:$C$125,3,FALSE)</f>
        <v>39</v>
      </c>
      <c r="N60" s="12">
        <f>VLOOKUP( A60,'Rådata 2020'!$A$1:$C$125,3,FALSE)</f>
        <v>44</v>
      </c>
      <c r="O60" s="12">
        <f>VLOOKUP( A60,'Rådata 2021'!$A$1:$C$125,3,FALSE)</f>
        <v>32</v>
      </c>
      <c r="P60" s="12">
        <f>VLOOKUP(A60,'Rådata 2022'!$A$1:$C$145,3,FALSE)</f>
        <v>26</v>
      </c>
      <c r="Q60" s="12">
        <f>VLOOKUP($A60,'Rådata 2023'!$A$2:$D$146,4,FALSE)</f>
        <v>32</v>
      </c>
      <c r="R60" s="12">
        <f>VLOOKUP($A60,'Rådata 2024'!$A$2:$D$143,4,FALSE)</f>
        <v>28</v>
      </c>
    </row>
    <row r="61" spans="1:18" ht="13.15" hidden="1" customHeight="1" x14ac:dyDescent="0.2">
      <c r="A61" s="1" t="s">
        <v>74</v>
      </c>
      <c r="B61" t="s">
        <v>124</v>
      </c>
      <c r="C61">
        <v>10</v>
      </c>
      <c r="D61">
        <v>21</v>
      </c>
      <c r="E61">
        <v>20</v>
      </c>
      <c r="F61">
        <v>25</v>
      </c>
      <c r="G61">
        <v>20</v>
      </c>
      <c r="H61">
        <v>35</v>
      </c>
      <c r="I61">
        <v>30</v>
      </c>
      <c r="J61" s="12">
        <f>VLOOKUP(A61,'Rådata 2016'!$A$1:$C$120,3,FALSE)</f>
        <v>24</v>
      </c>
      <c r="K61" s="12">
        <f>VLOOKUP(A61,'Rådata 2017'!$A$1:$C$120,3,FALSE)</f>
        <v>13</v>
      </c>
      <c r="L61" s="12">
        <f>VLOOKUP(A61,'Rådata 2018'!$A$1:$C$120,3,FALSE)</f>
        <v>21</v>
      </c>
      <c r="M61" s="12">
        <f>VLOOKUP( A61,'Rådata 2019'!$A$1:$C$125,3,FALSE)</f>
        <v>15</v>
      </c>
      <c r="N61" s="12">
        <f>VLOOKUP( A61,'Rådata 2020'!$A$1:$C$125,3,FALSE)</f>
        <v>14</v>
      </c>
      <c r="O61" s="12">
        <f>VLOOKUP( A61,'Rådata 2021'!$A$1:$C$125,3,FALSE)</f>
        <v>12</v>
      </c>
      <c r="P61" s="12">
        <f>VLOOKUP(A61,'Rådata 2022'!$A$1:$C$145,3,FALSE)</f>
        <v>41</v>
      </c>
      <c r="Q61" s="12">
        <f>VLOOKUP($A61,'Rådata 2023'!$A$2:$D$146,4,FALSE)</f>
        <v>17</v>
      </c>
      <c r="R61" s="12">
        <f>VLOOKUP($A61,'Rådata 2024'!$A$2:$D$143,4,FALSE)</f>
        <v>25</v>
      </c>
    </row>
    <row r="62" spans="1:18" ht="13.15" hidden="1" customHeight="1" x14ac:dyDescent="0.2">
      <c r="A62" t="s">
        <v>434</v>
      </c>
      <c r="B62" t="s">
        <v>435</v>
      </c>
      <c r="N62" s="12"/>
      <c r="O62" s="12"/>
      <c r="P62" s="12"/>
      <c r="Q62" s="12">
        <f>VLOOKUP($A62,'Rådata 2023'!$A$2:$D$146,4,FALSE)</f>
        <v>15</v>
      </c>
      <c r="R62" s="12">
        <f>VLOOKUP($A62,'Rådata 2024'!$A$2:$D$143,4,FALSE)</f>
        <v>25</v>
      </c>
    </row>
    <row r="63" spans="1:18" ht="13.15" hidden="1" customHeight="1" x14ac:dyDescent="0.2">
      <c r="A63" t="s">
        <v>430</v>
      </c>
      <c r="B63" t="s">
        <v>431</v>
      </c>
      <c r="N63" s="12"/>
      <c r="O63" s="12"/>
      <c r="P63" s="12"/>
      <c r="Q63" s="12">
        <f>VLOOKUP($A63,'Rådata 2023'!$A$2:$D$146,4,FALSE)</f>
        <v>25</v>
      </c>
      <c r="R63" s="12">
        <f>VLOOKUP($A63,'Rådata 2024'!$A$2:$D$143,4,FALSE)</f>
        <v>22</v>
      </c>
    </row>
    <row r="64" spans="1:18" ht="13.15" hidden="1" customHeight="1" x14ac:dyDescent="0.2">
      <c r="A64" t="s">
        <v>442</v>
      </c>
      <c r="B64" t="s">
        <v>443</v>
      </c>
      <c r="N64" s="12"/>
      <c r="O64" s="12"/>
      <c r="P64" s="12"/>
      <c r="Q64" s="12">
        <f>VLOOKUP($A64,'Rådata 2023'!$A$2:$D$146,4,FALSE)</f>
        <v>30</v>
      </c>
      <c r="R64" s="12">
        <f>VLOOKUP($A64,'Rådata 2024'!$A$2:$D$143,4,FALSE)</f>
        <v>21</v>
      </c>
    </row>
    <row r="65" spans="1:18" ht="13.15" hidden="1" customHeight="1" x14ac:dyDescent="0.2">
      <c r="A65" t="s">
        <v>316</v>
      </c>
      <c r="B65" t="s">
        <v>317</v>
      </c>
      <c r="N65" s="12"/>
      <c r="O65" s="12"/>
      <c r="P65" s="12"/>
      <c r="Q65" s="12">
        <f>VLOOKUP($A65,'Rådata 2023'!$A$2:$D$146,4,FALSE)</f>
        <v>19</v>
      </c>
      <c r="R65" s="12">
        <f>VLOOKUP($A65,'Rådata 2024'!$A$2:$D$143,4,FALSE)</f>
        <v>19</v>
      </c>
    </row>
    <row r="66" spans="1:18" ht="13.15" hidden="1" customHeight="1" x14ac:dyDescent="0.2">
      <c r="A66" t="s">
        <v>416</v>
      </c>
      <c r="B66" t="s">
        <v>417</v>
      </c>
      <c r="N66" s="12"/>
      <c r="O66" s="12"/>
      <c r="P66" s="12"/>
      <c r="Q66" s="12">
        <f>VLOOKUP($A66,'Rådata 2023'!$A$2:$D$146,4,FALSE)</f>
        <v>18</v>
      </c>
      <c r="R66" s="12">
        <f>VLOOKUP($A66,'Rådata 2024'!$A$2:$D$143,4,FALSE)</f>
        <v>19</v>
      </c>
    </row>
    <row r="67" spans="1:18" ht="13.15" hidden="1" customHeight="1" x14ac:dyDescent="0.2">
      <c r="A67" t="s">
        <v>392</v>
      </c>
      <c r="B67" t="s">
        <v>393</v>
      </c>
      <c r="N67" s="12"/>
      <c r="O67" s="12"/>
      <c r="P67" s="12"/>
      <c r="Q67" s="12">
        <f>VLOOKUP($A67,'Rådata 2023'!$A$2:$D$146,4,FALSE)</f>
        <v>44</v>
      </c>
      <c r="R67" s="12">
        <f>VLOOKUP($A67,'Rådata 2024'!$A$2:$D$143,4,FALSE)</f>
        <v>18</v>
      </c>
    </row>
    <row r="68" spans="1:18" ht="13.15" hidden="1" customHeight="1" x14ac:dyDescent="0.2">
      <c r="A68" t="s">
        <v>303</v>
      </c>
      <c r="B68" t="s">
        <v>304</v>
      </c>
      <c r="N68" s="12"/>
      <c r="O68" s="12"/>
      <c r="P68" s="12"/>
      <c r="Q68" s="12">
        <f>VLOOKUP($A68,'Rådata 2023'!$A$2:$D$146,4,FALSE)</f>
        <v>20</v>
      </c>
      <c r="R68" s="12">
        <f>VLOOKUP($A68,'Rådata 2024'!$A$2:$D$143,4,FALSE)</f>
        <v>18</v>
      </c>
    </row>
    <row r="69" spans="1:18" ht="13.15" hidden="1" customHeight="1" x14ac:dyDescent="0.2">
      <c r="A69" s="1" t="s">
        <v>55</v>
      </c>
      <c r="B69" t="s">
        <v>20</v>
      </c>
      <c r="C69">
        <v>180</v>
      </c>
      <c r="D69">
        <v>146</v>
      </c>
      <c r="E69">
        <v>96</v>
      </c>
      <c r="F69">
        <v>86</v>
      </c>
      <c r="G69">
        <v>47</v>
      </c>
      <c r="H69">
        <v>44</v>
      </c>
      <c r="I69">
        <v>50</v>
      </c>
      <c r="J69" s="12">
        <f>VLOOKUP(A69,'Rådata 2016'!$A$1:$C$120,3,FALSE)</f>
        <v>41</v>
      </c>
      <c r="K69" s="12">
        <f>VLOOKUP(A69,'Rådata 2017'!$A$1:$C$120,3,FALSE)</f>
        <v>40</v>
      </c>
      <c r="L69" s="12">
        <f>VLOOKUP(A69,'Rådata 2018'!$A$1:$C$120,3,FALSE)</f>
        <v>66</v>
      </c>
      <c r="M69" s="12">
        <f>VLOOKUP( A69,'Rådata 2019'!$A$1:$C$125,3,FALSE)</f>
        <v>63</v>
      </c>
      <c r="N69" s="12">
        <f>VLOOKUP( A69,'Rådata 2020'!$A$1:$C$125,3,FALSE)</f>
        <v>29</v>
      </c>
      <c r="O69" s="12">
        <f>VLOOKUP( A69,'Rådata 2021'!$A$1:$C$125,3,FALSE)</f>
        <v>26</v>
      </c>
      <c r="P69" s="12">
        <f>VLOOKUP(A69,'Rådata 2022'!$A$1:$C$145,3,FALSE)</f>
        <v>25</v>
      </c>
      <c r="Q69" s="12">
        <f>VLOOKUP($A69,'Rådata 2023'!$A$2:$D$146,4,FALSE)</f>
        <v>24</v>
      </c>
      <c r="R69" s="12">
        <f>VLOOKUP($A69,'Rådata 2024'!$A$2:$D$143,4,FALSE)</f>
        <v>16</v>
      </c>
    </row>
    <row r="70" spans="1:18" ht="13.15" hidden="1" customHeight="1" x14ac:dyDescent="0.2">
      <c r="A70" t="s">
        <v>410</v>
      </c>
      <c r="B70" t="s">
        <v>411</v>
      </c>
      <c r="N70" s="12"/>
      <c r="O70" s="12"/>
      <c r="P70" s="12"/>
      <c r="Q70" s="12">
        <f>VLOOKUP($A70,'Rådata 2023'!$A$2:$D$146,4,FALSE)</f>
        <v>11</v>
      </c>
      <c r="R70" s="12">
        <f>VLOOKUP($A70,'Rådata 2024'!$A$2:$D$143,4,FALSE)</f>
        <v>16</v>
      </c>
    </row>
    <row r="71" spans="1:18" ht="13.15" hidden="1" customHeight="1" x14ac:dyDescent="0.2">
      <c r="A71" t="s">
        <v>418</v>
      </c>
      <c r="B71" t="s">
        <v>419</v>
      </c>
      <c r="N71" s="12"/>
      <c r="O71" s="12"/>
      <c r="P71" s="12"/>
      <c r="Q71" s="12">
        <f>VLOOKUP($A71,'Rådata 2023'!$A$2:$D$146,4,FALSE)</f>
        <v>17</v>
      </c>
      <c r="R71" s="12">
        <f>VLOOKUP($A71,'Rådata 2024'!$A$2:$D$143,4,FALSE)</f>
        <v>12</v>
      </c>
    </row>
    <row r="72" spans="1:18" ht="13.15" hidden="1" customHeight="1" x14ac:dyDescent="0.2">
      <c r="A72" t="s">
        <v>422</v>
      </c>
      <c r="B72" t="s">
        <v>423</v>
      </c>
      <c r="N72" s="12"/>
      <c r="O72" s="12"/>
      <c r="P72" s="12"/>
      <c r="Q72" s="12">
        <f>VLOOKUP($A72,'Rådata 2023'!$A$2:$D$146,4,FALSE)</f>
        <v>13</v>
      </c>
      <c r="R72" s="12">
        <f>VLOOKUP($A72,'Rådata 2024'!$A$2:$D$143,4,FALSE)</f>
        <v>12</v>
      </c>
    </row>
    <row r="73" spans="1:18" ht="13.15" hidden="1" customHeight="1" x14ac:dyDescent="0.2">
      <c r="A73" t="s">
        <v>408</v>
      </c>
      <c r="B73" t="s">
        <v>409</v>
      </c>
      <c r="N73" s="12"/>
      <c r="O73" s="12"/>
      <c r="P73" s="12"/>
      <c r="Q73" s="12">
        <f>VLOOKUP($A73,'Rådata 2023'!$A$2:$D$146,4,FALSE)</f>
        <v>21</v>
      </c>
      <c r="R73" s="12">
        <f>VLOOKUP($A73,'Rådata 2024'!$A$2:$D$143,4,FALSE)</f>
        <v>9</v>
      </c>
    </row>
    <row r="74" spans="1:18" ht="13.15" hidden="1" customHeight="1" x14ac:dyDescent="0.2">
      <c r="A74" t="s">
        <v>440</v>
      </c>
      <c r="B74" t="s">
        <v>441</v>
      </c>
      <c r="N74" s="12"/>
      <c r="O74" s="12"/>
      <c r="P74" s="12"/>
      <c r="Q74" s="12">
        <f>VLOOKUP($A74,'Rådata 2023'!$A$2:$D$146,4,FALSE)</f>
        <v>5</v>
      </c>
      <c r="R74" s="12">
        <f>VLOOKUP($A74,'Rådata 2024'!$A$2:$D$143,4,FALSE)</f>
        <v>8</v>
      </c>
    </row>
    <row r="75" spans="1:18" ht="13.15" hidden="1" customHeight="1" x14ac:dyDescent="0.2">
      <c r="A75" s="1" t="s">
        <v>64</v>
      </c>
      <c r="B75" t="s">
        <v>26</v>
      </c>
      <c r="C75">
        <v>53</v>
      </c>
      <c r="D75">
        <v>47</v>
      </c>
      <c r="E75">
        <v>42</v>
      </c>
      <c r="F75">
        <v>34</v>
      </c>
      <c r="G75">
        <v>27</v>
      </c>
      <c r="H75">
        <v>20</v>
      </c>
      <c r="I75">
        <v>16</v>
      </c>
      <c r="J75" s="12">
        <f>VLOOKUP(A75,'Rådata 2016'!$A$1:$C$120,3,FALSE)</f>
        <v>31</v>
      </c>
      <c r="K75" s="12">
        <f>VLOOKUP(A75,'Rådata 2017'!$A$1:$C$120,3,FALSE)</f>
        <v>23</v>
      </c>
      <c r="L75" s="12">
        <f>VLOOKUP(A75,'Rådata 2018'!$A$1:$C$120,3,FALSE)</f>
        <v>25</v>
      </c>
      <c r="M75" s="12">
        <f>VLOOKUP( A75,'Rådata 2019'!$A$1:$C$125,3,FALSE)</f>
        <v>17</v>
      </c>
      <c r="N75" s="12">
        <f>VLOOKUP( A75,'Rådata 2020'!$A$1:$C$125,3,FALSE)</f>
        <v>9</v>
      </c>
      <c r="O75" s="12">
        <f>VLOOKUP( A75,'Rådata 2021'!$A$1:$C$125,3,FALSE)</f>
        <v>9</v>
      </c>
      <c r="P75" s="12">
        <f>VLOOKUP(A75,'Rådata 2022'!$A$1:$C$145,3,FALSE)</f>
        <v>15</v>
      </c>
      <c r="Q75" s="12">
        <f>VLOOKUP($A75,'Rådata 2023'!$A$2:$D$146,4,FALSE)</f>
        <v>8</v>
      </c>
      <c r="R75" s="12">
        <f>VLOOKUP($A75,'Rådata 2024'!$A$2:$D$143,4,FALSE)</f>
        <v>7</v>
      </c>
    </row>
    <row r="76" spans="1:18" ht="13.15" hidden="1" customHeight="1" x14ac:dyDescent="0.2">
      <c r="A76" s="1" t="s">
        <v>84</v>
      </c>
      <c r="B76" t="s">
        <v>134</v>
      </c>
      <c r="C76">
        <v>11</v>
      </c>
      <c r="D76">
        <v>5</v>
      </c>
      <c r="E76">
        <v>7</v>
      </c>
      <c r="F76">
        <v>7</v>
      </c>
      <c r="G76">
        <v>4</v>
      </c>
      <c r="H76">
        <v>6</v>
      </c>
      <c r="I76">
        <v>0</v>
      </c>
      <c r="J76" s="12">
        <f>VLOOKUP(A76,'Rådata 2016'!$A$1:$C$120,3,FALSE)</f>
        <v>3</v>
      </c>
      <c r="K76" s="12">
        <v>0</v>
      </c>
      <c r="L76" s="12">
        <f>VLOOKUP(A76,'Rådata 2018'!$A$1:$C$120,3,FALSE)</f>
        <v>7</v>
      </c>
      <c r="M76" s="12">
        <f>VLOOKUP( A76,'Rådata 2019'!$A$1:$C$125,3,FALSE)</f>
        <v>3</v>
      </c>
      <c r="N76" s="12">
        <v>0</v>
      </c>
      <c r="O76" s="12">
        <f>VLOOKUP( A76,'Rådata 2021'!$A$1:$C$125,3,FALSE)</f>
        <v>1</v>
      </c>
      <c r="P76" s="12">
        <f>VLOOKUP(A76,'Rådata 2022'!$A$1:$C$145,3,FALSE)</f>
        <v>7</v>
      </c>
      <c r="Q76" s="12">
        <f>VLOOKUP($A76,'Rådata 2023'!$A$2:$D$146,4,FALSE)</f>
        <v>6</v>
      </c>
      <c r="R76" s="12">
        <f>VLOOKUP($A76,'Rådata 2024'!$A$2:$D$143,4,FALSE)</f>
        <v>7</v>
      </c>
    </row>
    <row r="77" spans="1:18" ht="13.15" hidden="1" customHeight="1" x14ac:dyDescent="0.2">
      <c r="A77" t="s">
        <v>394</v>
      </c>
      <c r="B77" t="s">
        <v>395</v>
      </c>
      <c r="N77" s="12"/>
      <c r="O77" s="12"/>
      <c r="P77" s="12"/>
      <c r="Q77" s="12">
        <f>VLOOKUP($A77,'Rådata 2023'!$A$2:$D$146,4,FALSE)</f>
        <v>17</v>
      </c>
      <c r="R77" s="12">
        <f>VLOOKUP($A77,'Rådata 2024'!$A$2:$D$143,4,FALSE)</f>
        <v>6</v>
      </c>
    </row>
    <row r="78" spans="1:18" ht="13.15" hidden="1" customHeight="1" x14ac:dyDescent="0.2">
      <c r="A78" t="s">
        <v>293</v>
      </c>
      <c r="B78" t="s">
        <v>289</v>
      </c>
      <c r="N78" s="12"/>
      <c r="O78" s="12"/>
      <c r="P78" s="12"/>
      <c r="Q78" s="12">
        <f>VLOOKUP($A78,'Rådata 2023'!$A$2:$D$146,4,FALSE)</f>
        <v>12</v>
      </c>
      <c r="R78" s="12">
        <f>VLOOKUP($A78,'Rådata 2024'!$A$2:$D$143,4,FALSE)</f>
        <v>6</v>
      </c>
    </row>
    <row r="79" spans="1:18" ht="13.15" hidden="1" customHeight="1" x14ac:dyDescent="0.2">
      <c r="A79" t="s">
        <v>292</v>
      </c>
      <c r="B79" t="s">
        <v>288</v>
      </c>
      <c r="N79" s="12"/>
      <c r="O79" s="12"/>
      <c r="P79" s="12"/>
      <c r="Q79" s="12">
        <f>VLOOKUP($A79,'Rådata 2023'!$A$2:$D$146,4,FALSE)</f>
        <v>2</v>
      </c>
      <c r="R79" s="12">
        <f>VLOOKUP($A79,'Rådata 2024'!$A$2:$D$143,4,FALSE)</f>
        <v>6</v>
      </c>
    </row>
    <row r="80" spans="1:18" ht="13.15" hidden="1" customHeight="1" x14ac:dyDescent="0.2">
      <c r="A80" s="1" t="s">
        <v>61</v>
      </c>
      <c r="B80" t="s">
        <v>28</v>
      </c>
      <c r="C80">
        <v>26</v>
      </c>
      <c r="D80">
        <v>35</v>
      </c>
      <c r="E80">
        <v>22</v>
      </c>
      <c r="F80">
        <v>48</v>
      </c>
      <c r="G80">
        <v>18</v>
      </c>
      <c r="H80">
        <v>14</v>
      </c>
      <c r="I80">
        <v>17</v>
      </c>
      <c r="J80" s="12">
        <f>VLOOKUP(A80,'Rådata 2016'!$A$1:$C$120,3,FALSE)</f>
        <v>15</v>
      </c>
      <c r="K80" s="12">
        <f>VLOOKUP(A80,'Rådata 2017'!$A$1:$C$120,3,FALSE)</f>
        <v>15</v>
      </c>
      <c r="L80" s="12">
        <f>VLOOKUP(A80,'Rådata 2018'!$A$1:$C$120,3,FALSE)</f>
        <v>13</v>
      </c>
      <c r="M80" s="12">
        <f>VLOOKUP( A80,'Rådata 2019'!$A$1:$C$125,3,FALSE)</f>
        <v>13</v>
      </c>
      <c r="N80" s="12">
        <f>VLOOKUP( A80,'Rådata 2020'!$A$1:$C$125,3,FALSE)</f>
        <v>5</v>
      </c>
      <c r="O80" s="12">
        <f>VLOOKUP( A80,'Rådata 2021'!$A$1:$C$125,3,FALSE)</f>
        <v>6</v>
      </c>
      <c r="P80" s="12">
        <f>VLOOKUP(A80,'Rådata 2022'!$A$1:$C$145,3,FALSE)</f>
        <v>2</v>
      </c>
      <c r="Q80" s="12">
        <f>VLOOKUP($A80,'Rådata 2023'!$A$2:$D$146,4,FALSE)</f>
        <v>5</v>
      </c>
      <c r="R80" s="12">
        <f>VLOOKUP($A80,'Rådata 2024'!$A$2:$D$143,4,FALSE)</f>
        <v>5</v>
      </c>
    </row>
    <row r="81" spans="1:18" ht="13.15" hidden="1" customHeight="1" x14ac:dyDescent="0.2">
      <c r="A81" t="s">
        <v>414</v>
      </c>
      <c r="B81" t="s">
        <v>415</v>
      </c>
      <c r="N81" s="12"/>
      <c r="O81" s="12"/>
      <c r="P81" s="12"/>
      <c r="Q81" s="12">
        <f>VLOOKUP($A81,'Rådata 2023'!$A$2:$D$146,4,FALSE)</f>
        <v>5</v>
      </c>
      <c r="R81" s="12">
        <f>VLOOKUP($A81,'Rådata 2024'!$A$2:$D$143,4,FALSE)</f>
        <v>5</v>
      </c>
    </row>
    <row r="82" spans="1:18" ht="13.15" hidden="1" customHeight="1" x14ac:dyDescent="0.2">
      <c r="A82" s="1" t="s">
        <v>77</v>
      </c>
      <c r="B82" t="s">
        <v>127</v>
      </c>
      <c r="C82">
        <v>19</v>
      </c>
      <c r="D82">
        <v>18</v>
      </c>
      <c r="E82">
        <v>16</v>
      </c>
      <c r="F82">
        <v>17</v>
      </c>
      <c r="G82">
        <v>5</v>
      </c>
      <c r="H82">
        <v>19</v>
      </c>
      <c r="I82">
        <v>23</v>
      </c>
      <c r="J82" s="12">
        <f>VLOOKUP(A82,'Rådata 2016'!$A$1:$C$120,3,FALSE)</f>
        <v>10</v>
      </c>
      <c r="K82" s="12">
        <f>VLOOKUP(A82,'Rådata 2017'!$A$1:$C$120,3,FALSE)</f>
        <v>23</v>
      </c>
      <c r="L82" s="12">
        <f>VLOOKUP(A82,'Rådata 2018'!$A$1:$C$120,3,FALSE)</f>
        <v>26</v>
      </c>
      <c r="M82" s="12">
        <f>VLOOKUP( A82,'Rådata 2019'!$A$1:$C$125,3,FALSE)</f>
        <v>20</v>
      </c>
      <c r="N82" s="12">
        <f>VLOOKUP( A82,'Rådata 2020'!$A$1:$C$125,3,FALSE)</f>
        <v>12</v>
      </c>
      <c r="O82" s="12">
        <f>VLOOKUP( A82,'Rådata 2021'!$A$1:$C$125,3,FALSE)</f>
        <v>3</v>
      </c>
      <c r="P82" s="12">
        <f>VLOOKUP(A82,'Rådata 2022'!$A$1:$C$145,3,FALSE)</f>
        <v>2</v>
      </c>
      <c r="Q82" s="12">
        <f>VLOOKUP($A82,'Rådata 2023'!$A$2:$D$146,4,FALSE)</f>
        <v>3</v>
      </c>
      <c r="R82" s="12">
        <f>VLOOKUP($A82,'Rådata 2024'!$A$2:$D$143,4,FALSE)</f>
        <v>5</v>
      </c>
    </row>
    <row r="83" spans="1:18" ht="13.15" hidden="1" customHeight="1" x14ac:dyDescent="0.2">
      <c r="A83" t="s">
        <v>235</v>
      </c>
      <c r="B83" t="s">
        <v>179</v>
      </c>
      <c r="N83" s="12"/>
      <c r="O83" s="12"/>
      <c r="P83" s="12"/>
      <c r="Q83" s="12">
        <f>VLOOKUP($A83,'Rådata 2023'!$A$2:$D$146,4,FALSE)</f>
        <v>5</v>
      </c>
      <c r="R83" s="12">
        <f>VLOOKUP($A83,'Rådata 2024'!$A$2:$D$143,4,FALSE)</f>
        <v>3</v>
      </c>
    </row>
    <row r="84" spans="1:18" ht="13.15" hidden="1" customHeight="1" x14ac:dyDescent="0.2">
      <c r="A84" s="1" t="s">
        <v>112</v>
      </c>
      <c r="B84" t="s">
        <v>162</v>
      </c>
      <c r="C84">
        <v>3</v>
      </c>
      <c r="D84">
        <v>3</v>
      </c>
      <c r="E84">
        <v>4</v>
      </c>
      <c r="G84">
        <v>13</v>
      </c>
      <c r="I84">
        <v>5</v>
      </c>
      <c r="J84" s="12">
        <f>VLOOKUP(A84,'Rådata 2016'!$A$1:$C$120,3,FALSE)</f>
        <v>3</v>
      </c>
      <c r="K84" s="12">
        <v>0</v>
      </c>
      <c r="L84" s="12">
        <f>VLOOKUP(A84,'Rådata 2018'!$A$1:$C$120,3,FALSE)</f>
        <v>8</v>
      </c>
      <c r="M84" s="12">
        <f>VLOOKUP( A84,'Rådata 2019'!$A$1:$C$125,3,FALSE)</f>
        <v>7</v>
      </c>
      <c r="N84" s="12">
        <f>VLOOKUP( A84,'Rådata 2020'!$A$1:$C$125,3,FALSE)</f>
        <v>7</v>
      </c>
      <c r="O84" s="12">
        <f>VLOOKUP( A84,'Rådata 2021'!$A$1:$C$125,3,FALSE)</f>
        <v>2</v>
      </c>
      <c r="P84" s="12">
        <f>VLOOKUP(A84,'Rådata 2022'!$A$1:$C$145,3,FALSE)</f>
        <v>6</v>
      </c>
      <c r="Q84" s="12">
        <f>VLOOKUP($A84,'Rådata 2023'!$A$2:$D$146,4,FALSE)</f>
        <v>3</v>
      </c>
      <c r="R84" s="12">
        <f>VLOOKUP($A84,'Rådata 2024'!$A$2:$D$143,4,FALSE)</f>
        <v>3</v>
      </c>
    </row>
    <row r="85" spans="1:18" ht="13.15" hidden="1" customHeight="1" x14ac:dyDescent="0.2">
      <c r="A85" t="s">
        <v>294</v>
      </c>
      <c r="B85" t="s">
        <v>290</v>
      </c>
      <c r="N85" s="12"/>
      <c r="O85" s="12"/>
      <c r="P85" s="12"/>
      <c r="Q85" s="12"/>
      <c r="R85" s="12">
        <f>VLOOKUP($A85,'Rådata 2024'!$A$2:$D$143,4,FALSE)</f>
        <v>3</v>
      </c>
    </row>
    <row r="86" spans="1:18" hidden="1" x14ac:dyDescent="0.2">
      <c r="A86" s="1" t="s">
        <v>82</v>
      </c>
      <c r="B86" t="s">
        <v>132</v>
      </c>
      <c r="C86">
        <v>6</v>
      </c>
      <c r="D86">
        <v>9</v>
      </c>
      <c r="E86">
        <v>8</v>
      </c>
      <c r="F86">
        <v>9</v>
      </c>
      <c r="G86">
        <v>8</v>
      </c>
      <c r="H86">
        <v>6</v>
      </c>
      <c r="I86">
        <v>4</v>
      </c>
      <c r="J86" s="12">
        <f>VLOOKUP(A86,'Rådata 2016'!$A$1:$C$120,3,FALSE)</f>
        <v>2</v>
      </c>
      <c r="K86" s="12">
        <v>0</v>
      </c>
      <c r="L86" s="12">
        <f>VLOOKUP(A86,'Rådata 2018'!$A$1:$C$120,3,FALSE)</f>
        <v>1</v>
      </c>
      <c r="M86" s="12">
        <f>VLOOKUP( A86,'Rådata 2019'!$A$1:$C$125,3,FALSE)</f>
        <v>6</v>
      </c>
      <c r="N86" s="12">
        <f>VLOOKUP( A86,'Rådata 2020'!$A$1:$C$125,3,FALSE)</f>
        <v>10</v>
      </c>
      <c r="O86" s="12">
        <f>VLOOKUP( A86,'Rådata 2021'!$A$1:$C$125,3,FALSE)</f>
        <v>6</v>
      </c>
      <c r="P86" s="12">
        <f>VLOOKUP(A86,'Rådata 2022'!$A$1:$C$145,3,FALSE)</f>
        <v>5</v>
      </c>
      <c r="Q86" s="12">
        <f>VLOOKUP($A86,'Rådata 2023'!$A$2:$D$146,4,FALSE)</f>
        <v>5</v>
      </c>
      <c r="R86" s="12">
        <f>VLOOKUP($A86,'Rådata 2024'!$A$2:$D$143,4,FALSE)</f>
        <v>2</v>
      </c>
    </row>
    <row r="87" spans="1:18" ht="12" hidden="1" customHeight="1" x14ac:dyDescent="0.2">
      <c r="A87" s="1" t="s">
        <v>98</v>
      </c>
      <c r="B87" t="s">
        <v>148</v>
      </c>
      <c r="E87">
        <v>3</v>
      </c>
      <c r="F87">
        <v>1</v>
      </c>
      <c r="G87" t="s">
        <v>206</v>
      </c>
      <c r="H87">
        <v>0</v>
      </c>
      <c r="I87">
        <v>6</v>
      </c>
      <c r="J87" s="12">
        <f>VLOOKUP(A87,'Rådata 2016'!$A$1:$C$120,3,FALSE)</f>
        <v>2</v>
      </c>
      <c r="K87" s="12">
        <v>0</v>
      </c>
      <c r="L87" s="12">
        <f>VLOOKUP(A87,'Rådata 2018'!$A$1:$C$120,3,FALSE)</f>
        <v>1</v>
      </c>
      <c r="M87" s="12">
        <v>0</v>
      </c>
      <c r="N87" s="12">
        <f>VLOOKUP( A87,'Rådata 2020'!$A$1:$C$125,3,FALSE)</f>
        <v>1</v>
      </c>
      <c r="O87" s="12">
        <f>VLOOKUP( A87,'Rådata 2021'!$A$1:$C$125,3,FALSE)</f>
        <v>1</v>
      </c>
      <c r="P87" s="12">
        <f>VLOOKUP(A87,'Rådata 2022'!$A$1:$C$145,3,FALSE)</f>
        <v>2</v>
      </c>
      <c r="Q87" s="12">
        <f>VLOOKUP($A87,'Rådata 2023'!$A$2:$D$146,4,FALSE)</f>
        <v>4</v>
      </c>
      <c r="R87" s="12">
        <f>VLOOKUP($A87,'Rådata 2024'!$A$2:$D$143,4,FALSE)</f>
        <v>2</v>
      </c>
    </row>
    <row r="88" spans="1:18" hidden="1" x14ac:dyDescent="0.2">
      <c r="A88" s="1" t="s">
        <v>50</v>
      </c>
      <c r="B88" t="s">
        <v>19</v>
      </c>
      <c r="C88">
        <v>98</v>
      </c>
      <c r="D88">
        <v>161</v>
      </c>
      <c r="E88">
        <v>98</v>
      </c>
      <c r="F88">
        <v>147</v>
      </c>
      <c r="G88">
        <v>147</v>
      </c>
      <c r="H88">
        <v>48</v>
      </c>
      <c r="I88">
        <v>5</v>
      </c>
      <c r="J88" s="12">
        <f>VLOOKUP(A88,'Rådata 2016'!$A$1:$C$120,3,FALSE)</f>
        <v>5</v>
      </c>
      <c r="K88" s="12">
        <v>0</v>
      </c>
      <c r="L88" s="12">
        <f>VLOOKUP(A88,'Rådata 2018'!$A$1:$C$120,3,FALSE)</f>
        <v>2</v>
      </c>
      <c r="M88" s="12">
        <f>VLOOKUP( A88,'Rådata 2019'!$A$1:$C$125,3,FALSE)</f>
        <v>1</v>
      </c>
      <c r="N88" s="12">
        <f>VLOOKUP( A88,'Rådata 2020'!$A$1:$C$125,3,FALSE)</f>
        <v>3</v>
      </c>
      <c r="O88" s="12">
        <f>VLOOKUP( A88,'Rådata 2021'!$A$1:$C$125,3,FALSE)</f>
        <v>2</v>
      </c>
      <c r="P88" s="12">
        <f>VLOOKUP(A88,'Rådata 2022'!$A$1:$C$145,3,FALSE)</f>
        <v>1</v>
      </c>
      <c r="Q88" s="12">
        <f>VLOOKUP($A88,'Rådata 2023'!$A$2:$D$146,4,FALSE)</f>
        <v>3</v>
      </c>
      <c r="R88" s="12">
        <f>VLOOKUP($A88,'Rådata 2024'!$A$2:$D$143,4,FALSE)</f>
        <v>2</v>
      </c>
    </row>
    <row r="89" spans="1:18" hidden="1" x14ac:dyDescent="0.2">
      <c r="A89" t="s">
        <v>384</v>
      </c>
      <c r="B89" t="s">
        <v>385</v>
      </c>
      <c r="N89" s="12"/>
      <c r="O89" s="12"/>
      <c r="P89" s="12"/>
      <c r="Q89" s="12">
        <f>VLOOKUP($A89,'Rådata 2023'!$A$2:$D$146,4,FALSE)</f>
        <v>3</v>
      </c>
      <c r="R89" s="12">
        <f>VLOOKUP($A89,'Rådata 2024'!$A$2:$D$143,4,FALSE)</f>
        <v>2</v>
      </c>
    </row>
    <row r="90" spans="1:18" hidden="1" x14ac:dyDescent="0.2">
      <c r="A90" s="1" t="s">
        <v>114</v>
      </c>
      <c r="B90" t="s">
        <v>164</v>
      </c>
      <c r="C90">
        <v>6</v>
      </c>
      <c r="D90">
        <v>2</v>
      </c>
      <c r="E90">
        <v>2</v>
      </c>
      <c r="G90">
        <v>1</v>
      </c>
      <c r="I90">
        <v>14</v>
      </c>
      <c r="J90" s="12">
        <f>VLOOKUP(A90,'Rådata 2016'!$A$1:$C$120,3,FALSE)</f>
        <v>3</v>
      </c>
      <c r="K90" s="12">
        <v>0</v>
      </c>
      <c r="L90" s="12">
        <f>VLOOKUP(A90,'Rådata 2018'!$A$1:$C$120,3,FALSE)</f>
        <v>1</v>
      </c>
      <c r="M90" s="12">
        <f>VLOOKUP( A90,'Rådata 2019'!$A$1:$C$125,3,FALSE)</f>
        <v>4</v>
      </c>
      <c r="N90" s="12">
        <v>0</v>
      </c>
      <c r="O90" s="12">
        <f>VLOOKUP( A90,'Rådata 2021'!$A$1:$C$125,3,FALSE)</f>
        <v>3</v>
      </c>
      <c r="P90" s="12">
        <v>0</v>
      </c>
      <c r="Q90" s="12">
        <f>VLOOKUP($A90,'Rådata 2023'!$A$2:$D$146,4,FALSE)</f>
        <v>1</v>
      </c>
      <c r="R90" s="12">
        <f>VLOOKUP($A90,'Rådata 2024'!$A$2:$D$143,4,FALSE)</f>
        <v>2</v>
      </c>
    </row>
    <row r="91" spans="1:18" hidden="1" x14ac:dyDescent="0.2">
      <c r="A91" s="1" t="s">
        <v>75</v>
      </c>
      <c r="B91" t="s">
        <v>125</v>
      </c>
      <c r="C91">
        <v>18</v>
      </c>
      <c r="D91">
        <v>20</v>
      </c>
      <c r="E91">
        <v>10</v>
      </c>
      <c r="F91">
        <v>24</v>
      </c>
      <c r="G91">
        <v>21</v>
      </c>
      <c r="H91">
        <v>10</v>
      </c>
      <c r="I91">
        <v>10</v>
      </c>
      <c r="J91" s="12">
        <f>VLOOKUP(A91,'Rådata 2016'!$A$1:$C$120,3,FALSE)</f>
        <v>7</v>
      </c>
      <c r="K91" s="12">
        <f>VLOOKUP(A91,'Rådata 2017'!$A$1:$C$120,3,FALSE)</f>
        <v>5</v>
      </c>
      <c r="L91" s="12">
        <f>VLOOKUP(A91,'Rådata 2018'!$A$1:$C$120,3,FALSE)</f>
        <v>2</v>
      </c>
      <c r="M91" s="12">
        <v>0</v>
      </c>
      <c r="N91" s="12">
        <v>0</v>
      </c>
      <c r="O91" s="12"/>
      <c r="P91" s="12">
        <v>0</v>
      </c>
      <c r="Q91" s="12"/>
      <c r="R91" s="12">
        <f>VLOOKUP($A91,'Rådata 2024'!$A$2:$D$143,4,FALSE)</f>
        <v>2</v>
      </c>
    </row>
    <row r="92" spans="1:18" hidden="1" x14ac:dyDescent="0.2">
      <c r="A92" s="1" t="s">
        <v>91</v>
      </c>
      <c r="B92" t="s">
        <v>141</v>
      </c>
      <c r="C92">
        <v>12</v>
      </c>
      <c r="D92">
        <v>12</v>
      </c>
      <c r="E92">
        <v>6</v>
      </c>
      <c r="F92">
        <v>3</v>
      </c>
      <c r="G92">
        <v>1</v>
      </c>
      <c r="H92">
        <v>4</v>
      </c>
      <c r="I92">
        <v>1</v>
      </c>
      <c r="J92" s="12">
        <f>VLOOKUP(A92,'Rådata 2016'!$A$1:$C$120,3,FALSE)</f>
        <v>5</v>
      </c>
      <c r="K92" s="12">
        <f>VLOOKUP(A92,'Rådata 2017'!$A$1:$C$120,3,FALSE)</f>
        <v>6</v>
      </c>
      <c r="L92" s="12">
        <f>VLOOKUP(A92,'Rådata 2018'!$A$1:$C$120,3,FALSE)</f>
        <v>8</v>
      </c>
      <c r="M92" s="12">
        <f>VLOOKUP( A92,'Rådata 2019'!$A$1:$C$125,3,FALSE)</f>
        <v>9</v>
      </c>
      <c r="N92" s="12">
        <f>VLOOKUP( A92,'Rådata 2020'!$A$1:$C$125,3,FALSE)</f>
        <v>8</v>
      </c>
      <c r="O92" s="12">
        <f>VLOOKUP( A92,'Rådata 2021'!$A$1:$C$125,3,FALSE)</f>
        <v>6</v>
      </c>
      <c r="P92" s="12">
        <f>VLOOKUP(A92,'Rådata 2022'!$A$1:$C$145,3,FALSE)</f>
        <v>11</v>
      </c>
      <c r="Q92" s="12">
        <f>VLOOKUP($A92,'Rådata 2023'!$A$2:$D$146,4,FALSE)</f>
        <v>4</v>
      </c>
      <c r="R92" s="12">
        <f>VLOOKUP($A92,'Rådata 2024'!$A$2:$D$143,4,FALSE)</f>
        <v>1</v>
      </c>
    </row>
    <row r="93" spans="1:18" hidden="1" x14ac:dyDescent="0.2">
      <c r="A93" s="1" t="s">
        <v>87</v>
      </c>
      <c r="B93" t="s">
        <v>137</v>
      </c>
      <c r="C93">
        <v>2</v>
      </c>
      <c r="E93">
        <v>3</v>
      </c>
      <c r="F93">
        <v>6</v>
      </c>
      <c r="G93">
        <v>8</v>
      </c>
      <c r="H93">
        <v>1</v>
      </c>
      <c r="I93">
        <v>2</v>
      </c>
      <c r="J93" s="12">
        <f>VLOOKUP(A93,'Rådata 2016'!$A$1:$C$120,3,FALSE)</f>
        <v>1</v>
      </c>
      <c r="K93" s="12">
        <v>0</v>
      </c>
      <c r="L93" s="12">
        <v>0</v>
      </c>
      <c r="M93" s="12">
        <v>0</v>
      </c>
      <c r="N93" s="12">
        <f>VLOOKUP( A93,'Rådata 2020'!$A$1:$C$125,3,FALSE)</f>
        <v>2</v>
      </c>
      <c r="O93" s="12">
        <f>VLOOKUP( A93,'Rådata 2021'!$A$1:$C$125,3,FALSE)</f>
        <v>1</v>
      </c>
      <c r="P93" s="12">
        <f>VLOOKUP(A93,'Rådata 2022'!$A$1:$C$145,3,FALSE)</f>
        <v>2</v>
      </c>
      <c r="Q93" s="12">
        <f>VLOOKUP($A93,'Rådata 2023'!$A$2:$D$146,4,FALSE)</f>
        <v>3</v>
      </c>
      <c r="R93" s="12">
        <f>VLOOKUP($A93,'Rådata 2024'!$A$2:$D$143,4,FALSE)</f>
        <v>1</v>
      </c>
    </row>
    <row r="94" spans="1:18" hidden="1" x14ac:dyDescent="0.2">
      <c r="A94" s="1" t="s">
        <v>89</v>
      </c>
      <c r="B94" t="s">
        <v>139</v>
      </c>
      <c r="D94">
        <v>1</v>
      </c>
      <c r="E94">
        <v>1</v>
      </c>
      <c r="F94">
        <v>3</v>
      </c>
      <c r="G94" t="s">
        <v>206</v>
      </c>
      <c r="H94">
        <v>13</v>
      </c>
      <c r="I94">
        <v>10</v>
      </c>
      <c r="J94" s="12">
        <f>VLOOKUP(A94,'Rådata 2016'!$A$1:$C$120,3,FALSE)</f>
        <v>7</v>
      </c>
      <c r="K94" s="12">
        <f>VLOOKUP(A94,'Rådata 2017'!$A$1:$C$120,3,FALSE)</f>
        <v>8</v>
      </c>
      <c r="L94" s="12">
        <f>VLOOKUP(A94,'Rådata 2018'!$A$1:$C$120,3,FALSE)</f>
        <v>2</v>
      </c>
      <c r="M94" s="12">
        <f>VLOOKUP( A94,'Rådata 2019'!$A$1:$C$125,3,FALSE)</f>
        <v>2</v>
      </c>
      <c r="N94" s="12">
        <f>VLOOKUP( A94,'Rådata 2020'!$A$1:$C$125,3,FALSE)</f>
        <v>2</v>
      </c>
      <c r="O94" s="12"/>
      <c r="P94" s="12">
        <f>VLOOKUP(A94,'Rådata 2022'!$A$1:$C$145,3,FALSE)</f>
        <v>4</v>
      </c>
      <c r="Q94" s="12">
        <f>VLOOKUP($A94,'Rådata 2023'!$A$2:$D$146,4,FALSE)</f>
        <v>1</v>
      </c>
      <c r="R94" s="12">
        <f>VLOOKUP($A94,'Rådata 2024'!$A$2:$D$143,4,FALSE)</f>
        <v>1</v>
      </c>
    </row>
    <row r="95" spans="1:18" hidden="1" x14ac:dyDescent="0.2">
      <c r="A95" s="1" t="s">
        <v>79</v>
      </c>
      <c r="B95" t="s">
        <v>129</v>
      </c>
      <c r="C95">
        <v>3</v>
      </c>
      <c r="D95">
        <v>7</v>
      </c>
      <c r="E95">
        <v>6</v>
      </c>
      <c r="F95">
        <v>13</v>
      </c>
      <c r="G95">
        <v>13</v>
      </c>
      <c r="H95">
        <v>37</v>
      </c>
      <c r="I95">
        <v>34</v>
      </c>
      <c r="J95" s="12">
        <f>VLOOKUP(A95,'Rådata 2016'!$A$1:$C$120,3,FALSE)</f>
        <v>42</v>
      </c>
      <c r="K95" s="12">
        <f>VLOOKUP(A95,'Rådata 2017'!$A$1:$C$120,3,FALSE)</f>
        <v>38</v>
      </c>
      <c r="L95" s="12">
        <f>VLOOKUP(A95,'Rådata 2018'!$A$1:$C$120,3,FALSE)</f>
        <v>16</v>
      </c>
      <c r="M95" s="12">
        <v>0</v>
      </c>
      <c r="N95" s="12">
        <v>0</v>
      </c>
      <c r="O95" s="12"/>
      <c r="P95" s="12">
        <f>VLOOKUP(A95,'Rådata 2022'!$A$1:$C$145,3,FALSE)</f>
        <v>2</v>
      </c>
      <c r="Q95" s="12">
        <f>VLOOKUP($A95,'Rådata 2023'!$A$2:$D$146,4,FALSE)</f>
        <v>1</v>
      </c>
      <c r="R95" s="12">
        <f>VLOOKUP($A95,'Rådata 2024'!$A$2:$D$143,4,FALSE)</f>
        <v>1</v>
      </c>
    </row>
    <row r="96" spans="1:18" hidden="1" x14ac:dyDescent="0.2">
      <c r="A96" s="1" t="s">
        <v>92</v>
      </c>
      <c r="B96" t="s">
        <v>142</v>
      </c>
      <c r="C96">
        <v>9</v>
      </c>
      <c r="D96">
        <v>3</v>
      </c>
      <c r="E96">
        <v>3</v>
      </c>
      <c r="F96">
        <v>2</v>
      </c>
      <c r="G96">
        <v>1</v>
      </c>
      <c r="H96">
        <v>2</v>
      </c>
      <c r="I96">
        <v>3</v>
      </c>
      <c r="J96" s="12">
        <f>VLOOKUP(A96,'Rådata 2016'!$A$1:$C$120,3,FALSE)</f>
        <v>6</v>
      </c>
      <c r="K96" s="12">
        <f>VLOOKUP(A96,'Rådata 2017'!$A$1:$C$120,3,FALSE)</f>
        <v>5</v>
      </c>
      <c r="L96" s="12">
        <f>VLOOKUP(A96,'Rådata 2018'!$A$1:$C$120,3,FALSE)</f>
        <v>4</v>
      </c>
      <c r="M96" s="12">
        <f>VLOOKUP( A96,'Rådata 2019'!$A$1:$C$125,3,FALSE)</f>
        <v>1</v>
      </c>
      <c r="N96" s="12">
        <f>VLOOKUP( A96,'Rådata 2020'!$A$1:$C$125,3,FALSE)</f>
        <v>2</v>
      </c>
      <c r="O96" s="12"/>
      <c r="P96" s="12">
        <v>0</v>
      </c>
      <c r="Q96" s="12">
        <f>VLOOKUP($A96,'Rådata 2023'!$A$2:$D$146,4,FALSE)</f>
        <v>1</v>
      </c>
      <c r="R96" s="12">
        <f>VLOOKUP($A96,'Rådata 2024'!$A$2:$D$143,4,FALSE)</f>
        <v>1</v>
      </c>
    </row>
    <row r="97" spans="1:18" hidden="1" x14ac:dyDescent="0.2">
      <c r="A97" s="1" t="s">
        <v>111</v>
      </c>
      <c r="B97" t="s">
        <v>161</v>
      </c>
      <c r="C97">
        <v>4</v>
      </c>
      <c r="D97">
        <v>1</v>
      </c>
      <c r="E97">
        <v>1</v>
      </c>
      <c r="G97">
        <v>2</v>
      </c>
      <c r="I97">
        <v>1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/>
      <c r="P97" s="12">
        <v>0</v>
      </c>
      <c r="Q97" s="12">
        <f>VLOOKUP($A97,'Rådata 2023'!$A$2:$D$146,4,FALSE)</f>
        <v>1</v>
      </c>
      <c r="R97" s="12">
        <f>VLOOKUP($A97,'Rådata 2024'!$A$2:$D$143,4,FALSE)</f>
        <v>1</v>
      </c>
    </row>
    <row r="98" spans="1:18" hidden="1" x14ac:dyDescent="0.2">
      <c r="A98" s="1" t="s">
        <v>65</v>
      </c>
      <c r="B98" t="s">
        <v>115</v>
      </c>
      <c r="C98">
        <v>1210</v>
      </c>
      <c r="D98">
        <v>1082</v>
      </c>
      <c r="E98">
        <v>896</v>
      </c>
      <c r="F98">
        <v>931</v>
      </c>
      <c r="G98">
        <v>807</v>
      </c>
      <c r="H98">
        <v>684</v>
      </c>
      <c r="I98">
        <v>686</v>
      </c>
      <c r="J98" s="12">
        <f>VLOOKUP(A98,'Rådata 2016'!$A$1:$C$120,3,FALSE)</f>
        <v>581</v>
      </c>
      <c r="K98" s="12">
        <f>VLOOKUP(A98,'Rådata 2017'!$A$1:$C$120,3,FALSE)</f>
        <v>578</v>
      </c>
      <c r="L98" s="12">
        <f>VLOOKUP(A98,'Rådata 2018'!$A$1:$C$120,3,FALSE)</f>
        <v>576</v>
      </c>
      <c r="M98" s="12">
        <f>VLOOKUP( A98,'Rådata 2019'!$A$1:$C$125,3,FALSE)</f>
        <v>486</v>
      </c>
      <c r="N98" s="12">
        <f>VLOOKUP( A98,'Rådata 2020'!$A$1:$C$125,3,FALSE)</f>
        <v>485</v>
      </c>
      <c r="O98" s="12">
        <f>VLOOKUP( A98,'Rådata 2021'!$A$1:$C$125,3,FALSE)</f>
        <v>515</v>
      </c>
      <c r="P98" s="12">
        <f>VLOOKUP(A98,'Rådata 2022'!$A$1:$C$145,3,FALSE)</f>
        <v>6</v>
      </c>
      <c r="Q98" s="12"/>
      <c r="R98" s="12">
        <f>VLOOKUP($A98,'Rådata 2024'!$A$2:$D$143,4,FALSE)</f>
        <v>1</v>
      </c>
    </row>
    <row r="99" spans="1:18" hidden="1" x14ac:dyDescent="0.2">
      <c r="A99" t="s">
        <v>380</v>
      </c>
      <c r="B99" t="s">
        <v>381</v>
      </c>
      <c r="N99" s="12"/>
      <c r="O99" s="12"/>
      <c r="P99" s="12"/>
      <c r="Q99" s="12"/>
      <c r="R99" s="12">
        <f>VLOOKUP($A99,'Rådata 2024'!$A$2:$D$143,4,FALSE)</f>
        <v>1</v>
      </c>
    </row>
    <row r="100" spans="1:18" hidden="1" x14ac:dyDescent="0.2">
      <c r="A100" t="s">
        <v>404</v>
      </c>
      <c r="B100" t="s">
        <v>405</v>
      </c>
      <c r="N100" s="12"/>
      <c r="O100" s="12"/>
      <c r="P100" s="12"/>
      <c r="Q100" s="12">
        <f>VLOOKUP($A100,'Rådata 2023'!$A$2:$D$146,4,FALSE)</f>
        <v>29</v>
      </c>
      <c r="R100" s="12"/>
    </row>
    <row r="101" spans="1:18" hidden="1" x14ac:dyDescent="0.2">
      <c r="A101" t="s">
        <v>318</v>
      </c>
      <c r="B101" t="s">
        <v>319</v>
      </c>
      <c r="N101" s="12"/>
      <c r="O101" s="12"/>
      <c r="P101" s="12"/>
      <c r="Q101" s="12">
        <f>VLOOKUP($A101,'Rådata 2023'!$A$2:$D$146,4,FALSE)</f>
        <v>18</v>
      </c>
      <c r="R101" s="12"/>
    </row>
    <row r="102" spans="1:18" hidden="1" x14ac:dyDescent="0.2">
      <c r="A102" t="s">
        <v>420</v>
      </c>
      <c r="B102" t="s">
        <v>421</v>
      </c>
      <c r="N102" s="12"/>
      <c r="O102" s="12"/>
      <c r="P102" s="12"/>
      <c r="Q102" s="12">
        <f>VLOOKUP($A102,'Rådata 2023'!$A$2:$D$146,4,FALSE)</f>
        <v>4</v>
      </c>
      <c r="R102" s="12"/>
    </row>
    <row r="103" spans="1:18" hidden="1" x14ac:dyDescent="0.2">
      <c r="A103" s="1" t="s">
        <v>85</v>
      </c>
      <c r="B103" t="s">
        <v>135</v>
      </c>
      <c r="C103">
        <v>13</v>
      </c>
      <c r="D103">
        <v>12</v>
      </c>
      <c r="E103">
        <v>5</v>
      </c>
      <c r="F103">
        <v>7</v>
      </c>
      <c r="G103">
        <v>3</v>
      </c>
      <c r="H103">
        <v>14</v>
      </c>
      <c r="I103">
        <v>5</v>
      </c>
      <c r="J103" s="12">
        <f>VLOOKUP(A103,'Rådata 2016'!$A$1:$C$120,3,FALSE)</f>
        <v>1</v>
      </c>
      <c r="K103" s="12">
        <f>VLOOKUP(A103,'Rådata 2017'!$A$1:$C$120,3,FALSE)</f>
        <v>12</v>
      </c>
      <c r="L103" s="12">
        <f>VLOOKUP(A103,'Rådata 2018'!$A$1:$C$120,3,FALSE)</f>
        <v>3</v>
      </c>
      <c r="M103" s="12">
        <f>VLOOKUP( A103,'Rådata 2019'!$A$1:$C$125,3,FALSE)</f>
        <v>4</v>
      </c>
      <c r="N103" s="12">
        <f>VLOOKUP( A103,'Rådata 2020'!$A$1:$C$125,3,FALSE)</f>
        <v>4</v>
      </c>
      <c r="O103" s="12">
        <f>VLOOKUP( A103,'Rådata 2021'!$A$1:$C$125,3,FALSE)</f>
        <v>3</v>
      </c>
      <c r="P103" s="12">
        <f>VLOOKUP(A103,'Rådata 2022'!$A$1:$C$145,3,FALSE)</f>
        <v>2</v>
      </c>
      <c r="Q103" s="12">
        <f>VLOOKUP($A103,'Rådata 2023'!$A$2:$D$146,4,FALSE)</f>
        <v>2</v>
      </c>
      <c r="R103" s="12"/>
    </row>
    <row r="104" spans="1:18" hidden="1" x14ac:dyDescent="0.2">
      <c r="A104" s="1" t="s">
        <v>83</v>
      </c>
      <c r="B104" t="s">
        <v>133</v>
      </c>
      <c r="C104">
        <v>5</v>
      </c>
      <c r="D104">
        <v>3</v>
      </c>
      <c r="E104">
        <v>7</v>
      </c>
      <c r="F104">
        <v>7</v>
      </c>
      <c r="G104">
        <v>7</v>
      </c>
      <c r="H104">
        <v>2</v>
      </c>
      <c r="I104">
        <v>2</v>
      </c>
      <c r="J104" s="12">
        <v>0</v>
      </c>
      <c r="K104" s="12">
        <v>0</v>
      </c>
      <c r="L104" s="12">
        <v>0</v>
      </c>
      <c r="M104" s="12">
        <v>0</v>
      </c>
      <c r="N104" s="12">
        <f>VLOOKUP( A104,'Rådata 2020'!$A$1:$C$125,3,FALSE)</f>
        <v>2</v>
      </c>
      <c r="O104" s="12">
        <f>VLOOKUP( A104,'Rådata 2021'!$A$1:$C$125,3,FALSE)</f>
        <v>1</v>
      </c>
      <c r="P104" s="12">
        <f>VLOOKUP(A104,'Rådata 2022'!$A$1:$C$145,3,FALSE)</f>
        <v>1</v>
      </c>
      <c r="Q104" s="12">
        <f>VLOOKUP($A104,'Rådata 2023'!$A$2:$D$146,4,FALSE)</f>
        <v>2</v>
      </c>
      <c r="R104" s="12"/>
    </row>
    <row r="105" spans="1:18" hidden="1" x14ac:dyDescent="0.2">
      <c r="A105" s="1" t="s">
        <v>76</v>
      </c>
      <c r="B105" t="s">
        <v>126</v>
      </c>
      <c r="C105">
        <v>7</v>
      </c>
      <c r="D105">
        <v>4</v>
      </c>
      <c r="E105">
        <v>5</v>
      </c>
      <c r="F105">
        <v>19</v>
      </c>
      <c r="G105">
        <v>14</v>
      </c>
      <c r="H105">
        <v>23</v>
      </c>
      <c r="I105">
        <v>15</v>
      </c>
      <c r="J105" s="12">
        <f>VLOOKUP(A105,'Rådata 2016'!$A$1:$C$120,3,FALSE)</f>
        <v>8</v>
      </c>
      <c r="K105" s="12">
        <f>VLOOKUP(A105,'Rådata 2017'!$A$1:$C$120,3,FALSE)</f>
        <v>12</v>
      </c>
      <c r="L105" s="12">
        <f>VLOOKUP(A105,'Rådata 2018'!$A$1:$C$120,3,FALSE)</f>
        <v>15</v>
      </c>
      <c r="M105" s="12">
        <f>VLOOKUP( A105,'Rådata 2019'!$A$1:$C$125,3,FALSE)</f>
        <v>10</v>
      </c>
      <c r="N105" s="12">
        <f>VLOOKUP( A105,'Rådata 2020'!$A$1:$C$125,3,FALSE)</f>
        <v>7</v>
      </c>
      <c r="O105" s="12">
        <f>VLOOKUP( A105,'Rådata 2021'!$A$1:$C$125,3,FALSE)</f>
        <v>3</v>
      </c>
      <c r="P105" s="12">
        <v>0</v>
      </c>
      <c r="Q105" s="12">
        <f>VLOOKUP($A105,'Rådata 2023'!$A$2:$D$146,4,FALSE)</f>
        <v>2</v>
      </c>
      <c r="R105" s="12"/>
    </row>
    <row r="106" spans="1:18" hidden="1" x14ac:dyDescent="0.2">
      <c r="A106" t="s">
        <v>424</v>
      </c>
      <c r="B106" t="s">
        <v>425</v>
      </c>
      <c r="N106" s="12"/>
      <c r="O106" s="12"/>
      <c r="P106" s="12"/>
      <c r="Q106" s="12">
        <f>VLOOKUP($A106,'Rådata 2023'!$A$2:$D$146,4,FALSE)</f>
        <v>2</v>
      </c>
      <c r="R106" s="12"/>
    </row>
    <row r="107" spans="1:18" hidden="1" x14ac:dyDescent="0.2">
      <c r="A107" s="1" t="s">
        <v>90</v>
      </c>
      <c r="B107" t="s">
        <v>140</v>
      </c>
      <c r="C107">
        <v>4</v>
      </c>
      <c r="D107">
        <v>12</v>
      </c>
      <c r="E107">
        <v>10</v>
      </c>
      <c r="F107">
        <v>3</v>
      </c>
      <c r="G107">
        <v>3</v>
      </c>
      <c r="H107">
        <v>2</v>
      </c>
      <c r="I107">
        <v>1</v>
      </c>
      <c r="J107" s="12">
        <f>VLOOKUP(A107,'Rådata 2016'!$A$1:$C$120,3,FALSE)</f>
        <v>2</v>
      </c>
      <c r="K107" s="12">
        <v>0</v>
      </c>
      <c r="L107" s="12">
        <v>0</v>
      </c>
      <c r="M107" s="12">
        <v>0</v>
      </c>
      <c r="N107" s="12">
        <f>VLOOKUP( A107,'Rådata 2020'!$A$1:$C$125,3,FALSE)</f>
        <v>2</v>
      </c>
      <c r="O107" s="12"/>
      <c r="P107" s="12">
        <f>VLOOKUP(A107,'Rådata 2022'!$A$1:$C$145,3,FALSE)</f>
        <v>4</v>
      </c>
      <c r="Q107" s="12">
        <f>VLOOKUP($A107,'Rådata 2023'!$A$2:$D$146,4,FALSE)</f>
        <v>1</v>
      </c>
      <c r="R107" s="12"/>
    </row>
    <row r="108" spans="1:18" hidden="1" x14ac:dyDescent="0.2">
      <c r="A108" s="1" t="s">
        <v>103</v>
      </c>
      <c r="B108" t="s">
        <v>153</v>
      </c>
      <c r="C108">
        <v>1</v>
      </c>
      <c r="D108">
        <v>2</v>
      </c>
      <c r="E108">
        <v>2</v>
      </c>
      <c r="G108">
        <v>5</v>
      </c>
      <c r="I108">
        <v>3</v>
      </c>
      <c r="J108" s="12">
        <f>VLOOKUP(A108,'Rådata 2016'!$A$1:$C$120,3,FALSE)</f>
        <v>3</v>
      </c>
      <c r="K108" s="12">
        <v>0</v>
      </c>
      <c r="L108" s="12">
        <f>VLOOKUP(A108,'Rådata 2018'!$A$1:$C$120,3,FALSE)</f>
        <v>1</v>
      </c>
      <c r="M108" s="12">
        <f>VLOOKUP( A108,'Rådata 2019'!$A$1:$C$125,3,FALSE)</f>
        <v>2</v>
      </c>
      <c r="N108" s="12">
        <f>VLOOKUP( A108,'Rådata 2020'!$A$1:$C$125,3,FALSE)</f>
        <v>1</v>
      </c>
      <c r="O108" s="12">
        <f>VLOOKUP( A108,'Rådata 2021'!$A$1:$C$125,3,FALSE)</f>
        <v>1</v>
      </c>
      <c r="P108" s="12">
        <f>VLOOKUP(A108,'Rådata 2022'!$A$1:$C$145,3,FALSE)</f>
        <v>1</v>
      </c>
      <c r="Q108" s="12">
        <f>VLOOKUP($A108,'Rådata 2023'!$A$2:$D$146,4,FALSE)</f>
        <v>1</v>
      </c>
      <c r="R108" s="12"/>
    </row>
    <row r="109" spans="1:18" hidden="1" x14ac:dyDescent="0.2">
      <c r="A109" s="1" t="s">
        <v>72</v>
      </c>
      <c r="B109" t="s">
        <v>122</v>
      </c>
      <c r="C109">
        <v>1</v>
      </c>
      <c r="E109">
        <v>33</v>
      </c>
      <c r="F109">
        <v>26</v>
      </c>
      <c r="G109">
        <v>27</v>
      </c>
      <c r="H109">
        <v>0</v>
      </c>
      <c r="I109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/>
      <c r="P109" s="12">
        <v>0</v>
      </c>
      <c r="Q109" s="12">
        <f>VLOOKUP($A109,'Rådata 2023'!$A$2:$D$146,4,FALSE)</f>
        <v>1</v>
      </c>
      <c r="R109" s="12"/>
    </row>
    <row r="110" spans="1:18" hidden="1" x14ac:dyDescent="0.2">
      <c r="A110" s="1" t="s">
        <v>88</v>
      </c>
      <c r="B110" t="s">
        <v>138</v>
      </c>
      <c r="C110">
        <v>2</v>
      </c>
      <c r="D110">
        <v>3</v>
      </c>
      <c r="E110">
        <v>1</v>
      </c>
      <c r="F110">
        <v>5</v>
      </c>
      <c r="G110" t="s">
        <v>206</v>
      </c>
      <c r="H110">
        <v>3</v>
      </c>
      <c r="I110">
        <v>0</v>
      </c>
      <c r="J110" s="12">
        <f>VLOOKUP(A110,'Rådata 2016'!$A$1:$C$120,3,FALSE)</f>
        <v>1</v>
      </c>
      <c r="K110" s="12">
        <v>0</v>
      </c>
      <c r="L110" s="12">
        <v>0</v>
      </c>
      <c r="M110" s="12">
        <f>VLOOKUP( A110,'Rådata 2019'!$A$1:$C$125,3,FALSE)</f>
        <v>2</v>
      </c>
      <c r="N110" s="12">
        <v>0</v>
      </c>
      <c r="O110" s="12">
        <f>VLOOKUP( A110,'Rådata 2021'!$A$1:$C$125,3,FALSE)</f>
        <v>3</v>
      </c>
      <c r="P110" s="12">
        <f>VLOOKUP(A110,'Rådata 2022'!$A$1:$C$145,3,FALSE)</f>
        <v>2</v>
      </c>
      <c r="Q110" s="12"/>
      <c r="R110" s="12"/>
    </row>
    <row r="111" spans="1:18" hidden="1" x14ac:dyDescent="0.2">
      <c r="A111" s="1" t="s">
        <v>93</v>
      </c>
      <c r="B111" t="s">
        <v>143</v>
      </c>
      <c r="D111">
        <v>1</v>
      </c>
      <c r="F111">
        <v>2</v>
      </c>
      <c r="G111">
        <v>1</v>
      </c>
      <c r="H111">
        <v>1</v>
      </c>
      <c r="I111">
        <v>3</v>
      </c>
      <c r="J111" s="12">
        <f>VLOOKUP(A111,'Rådata 2016'!$A$1:$C$120,3,FALSE)</f>
        <v>3</v>
      </c>
      <c r="K111" s="12">
        <v>0</v>
      </c>
      <c r="L111" s="12">
        <f>VLOOKUP(A111,'Rådata 2018'!$A$1:$C$120,3,FALSE)</f>
        <v>2</v>
      </c>
      <c r="M111" s="12">
        <f>VLOOKUP( A111,'Rådata 2019'!$A$1:$C$125,3,FALSE)</f>
        <v>2</v>
      </c>
      <c r="N111" s="12">
        <f>VLOOKUP( A111,'Rådata 2020'!$A$1:$C$125,3,FALSE)</f>
        <v>1</v>
      </c>
      <c r="O111" s="12"/>
      <c r="P111" s="12">
        <f>VLOOKUP(A111,'Rådata 2022'!$A$1:$C$145,3,FALSE)</f>
        <v>1</v>
      </c>
      <c r="Q111" s="12"/>
      <c r="R111" s="12"/>
    </row>
    <row r="112" spans="1:18" hidden="1" x14ac:dyDescent="0.2">
      <c r="A112" s="1" t="s">
        <v>99</v>
      </c>
      <c r="B112" t="s">
        <v>149</v>
      </c>
      <c r="C112">
        <v>1</v>
      </c>
      <c r="D112">
        <v>1</v>
      </c>
      <c r="I112">
        <v>3</v>
      </c>
      <c r="J112" s="12">
        <f>VLOOKUP(A112,'Rådata 2016'!$A$1:$C$120,3,FALSE)</f>
        <v>1</v>
      </c>
      <c r="K112" s="12">
        <v>0</v>
      </c>
      <c r="L112" s="12">
        <f>VLOOKUP(A112,'Rådata 2018'!$A$1:$C$120,3,FALSE)</f>
        <v>2</v>
      </c>
      <c r="M112" s="12">
        <f>VLOOKUP( A112,'Rådata 2019'!$A$1:$C$125,3,FALSE)</f>
        <v>5</v>
      </c>
      <c r="N112" s="12">
        <f>VLOOKUP( A112,'Rådata 2020'!$A$1:$C$125,3,FALSE)</f>
        <v>7</v>
      </c>
      <c r="O112" s="12">
        <f>VLOOKUP( A112,'Rådata 2021'!$A$1:$C$125,3,FALSE)</f>
        <v>1</v>
      </c>
      <c r="P112" s="12">
        <v>0</v>
      </c>
      <c r="Q112" s="12"/>
      <c r="R112" s="12"/>
    </row>
    <row r="113" spans="1:18" hidden="1" x14ac:dyDescent="0.2">
      <c r="A113" s="1" t="s">
        <v>106</v>
      </c>
      <c r="B113" t="s">
        <v>156</v>
      </c>
      <c r="C113">
        <v>3</v>
      </c>
      <c r="D113">
        <v>2</v>
      </c>
      <c r="E113">
        <v>4</v>
      </c>
      <c r="G113">
        <v>3</v>
      </c>
      <c r="I113">
        <v>0</v>
      </c>
      <c r="J113" s="12">
        <v>0</v>
      </c>
      <c r="K113" s="12">
        <v>0</v>
      </c>
      <c r="L113" s="12">
        <f>VLOOKUP(A113,'Rådata 2018'!$A$1:$C$120,3,FALSE)</f>
        <v>1</v>
      </c>
      <c r="M113" s="12">
        <f>VLOOKUP( A113,'Rådata 2019'!$A$1:$C$125,3,FALSE)</f>
        <v>1</v>
      </c>
      <c r="N113" s="12">
        <f>VLOOKUP( A113,'Rådata 2020'!$A$1:$C$125,3,FALSE)</f>
        <v>1</v>
      </c>
      <c r="O113" s="12">
        <f>VLOOKUP( A113,'Rådata 2021'!$A$1:$C$125,3,FALSE)</f>
        <v>1</v>
      </c>
      <c r="P113" s="12">
        <v>0</v>
      </c>
      <c r="Q113" s="12"/>
      <c r="R113" s="12"/>
    </row>
    <row r="114" spans="1:18" hidden="1" x14ac:dyDescent="0.2">
      <c r="A114" s="1" t="s">
        <v>81</v>
      </c>
      <c r="B114" t="s">
        <v>131</v>
      </c>
      <c r="C114">
        <v>12</v>
      </c>
      <c r="D114">
        <v>4</v>
      </c>
      <c r="E114">
        <v>5</v>
      </c>
      <c r="F114">
        <v>9</v>
      </c>
      <c r="G114">
        <v>10</v>
      </c>
      <c r="H114">
        <v>13</v>
      </c>
      <c r="I114">
        <v>10</v>
      </c>
      <c r="J114" s="12">
        <f>VLOOKUP(A114,'Rådata 2016'!$A$1:$C$120,3,FALSE)</f>
        <v>9</v>
      </c>
      <c r="K114" s="12">
        <f>VLOOKUP(A114,'Rådata 2017'!$A$1:$C$120,3,FALSE)</f>
        <v>15</v>
      </c>
      <c r="L114" s="12">
        <f>VLOOKUP(A114,'Rådata 2018'!$A$1:$C$120,3,FALSE)</f>
        <v>7</v>
      </c>
      <c r="M114" s="12">
        <v>0</v>
      </c>
      <c r="N114" s="12">
        <v>0</v>
      </c>
      <c r="O114" s="12"/>
      <c r="P114" s="12">
        <v>0</v>
      </c>
      <c r="Q114" s="12"/>
      <c r="R114" s="12"/>
    </row>
    <row r="115" spans="1:18" hidden="1" x14ac:dyDescent="0.2">
      <c r="A115" s="1" t="s">
        <v>68</v>
      </c>
      <c r="B115" t="s">
        <v>118</v>
      </c>
      <c r="C115">
        <v>89</v>
      </c>
      <c r="D115">
        <v>85</v>
      </c>
      <c r="E115">
        <v>100</v>
      </c>
      <c r="F115">
        <v>131</v>
      </c>
      <c r="G115">
        <v>87</v>
      </c>
      <c r="H115">
        <v>86</v>
      </c>
      <c r="I115">
        <v>96</v>
      </c>
      <c r="J115" s="12">
        <f>VLOOKUP(A115,'Rådata 2016'!$A$1:$C$120,3,FALSE)</f>
        <v>73</v>
      </c>
      <c r="K115" s="12">
        <f>VLOOKUP(A115,'Rådata 2017'!$A$1:$C$120,3,FALSE)</f>
        <v>30</v>
      </c>
      <c r="L115" s="12">
        <f>VLOOKUP(A115,'Rådata 2018'!$A$1:$C$120,3,FALSE)</f>
        <v>4</v>
      </c>
      <c r="M115" s="12">
        <f>VLOOKUP( A115,'Rådata 2019'!$A$1:$C$125,3,FALSE)</f>
        <v>2</v>
      </c>
      <c r="N115" s="12">
        <v>0</v>
      </c>
      <c r="O115" s="12"/>
      <c r="P115" s="12">
        <v>0</v>
      </c>
      <c r="Q115" s="12"/>
      <c r="R115" s="12"/>
    </row>
    <row r="116" spans="1:18" hidden="1" x14ac:dyDescent="0.2">
      <c r="A116" s="1" t="s">
        <v>70</v>
      </c>
      <c r="B116" t="s">
        <v>120</v>
      </c>
      <c r="C116">
        <v>86</v>
      </c>
      <c r="D116">
        <v>105</v>
      </c>
      <c r="E116">
        <v>81</v>
      </c>
      <c r="F116">
        <v>68</v>
      </c>
      <c r="G116">
        <v>76</v>
      </c>
      <c r="H116">
        <v>50</v>
      </c>
      <c r="I116">
        <v>65</v>
      </c>
      <c r="J116" s="12">
        <f>VLOOKUP(A116,'Rådata 2016'!$A$1:$C$120,3,FALSE)</f>
        <v>38</v>
      </c>
      <c r="K116" s="12">
        <v>0</v>
      </c>
      <c r="L116" s="12">
        <f>VLOOKUP(A116,'Rådata 2018'!$A$1:$C$120,3,FALSE)</f>
        <v>3</v>
      </c>
      <c r="M116" s="12">
        <f>VLOOKUP( A116,'Rådata 2019'!$A$1:$C$125,3,FALSE)</f>
        <v>1</v>
      </c>
      <c r="N116" s="12">
        <v>0</v>
      </c>
      <c r="O116" s="12"/>
      <c r="P116" s="12">
        <v>0</v>
      </c>
      <c r="Q116" s="12"/>
      <c r="R116" s="12"/>
    </row>
    <row r="117" spans="1:18" hidden="1" x14ac:dyDescent="0.2">
      <c r="A117" s="1" t="s">
        <v>78</v>
      </c>
      <c r="B117" t="s">
        <v>128</v>
      </c>
      <c r="C117">
        <v>31</v>
      </c>
      <c r="D117">
        <v>16</v>
      </c>
      <c r="E117">
        <v>27</v>
      </c>
      <c r="F117">
        <v>14</v>
      </c>
      <c r="G117">
        <v>20</v>
      </c>
      <c r="H117">
        <v>35</v>
      </c>
      <c r="I117">
        <v>49</v>
      </c>
      <c r="J117" s="12">
        <f>VLOOKUP(A117,'Rådata 2016'!$A$1:$C$120,3,FALSE)</f>
        <v>9</v>
      </c>
      <c r="K117" s="12">
        <v>0</v>
      </c>
      <c r="L117" s="12">
        <f>VLOOKUP(A117,'Rådata 2018'!$A$1:$C$120,3,FALSE)</f>
        <v>1</v>
      </c>
      <c r="M117" s="12">
        <v>0</v>
      </c>
      <c r="N117" s="12">
        <v>0</v>
      </c>
      <c r="O117" s="12"/>
      <c r="P117" s="12">
        <v>0</v>
      </c>
      <c r="Q117" s="12"/>
      <c r="R117" s="12"/>
    </row>
    <row r="118" spans="1:18" hidden="1" x14ac:dyDescent="0.2">
      <c r="A118" s="1" t="s">
        <v>66</v>
      </c>
      <c r="B118" t="s">
        <v>116</v>
      </c>
      <c r="C118">
        <v>244</v>
      </c>
      <c r="D118">
        <v>217</v>
      </c>
      <c r="E118">
        <v>223</v>
      </c>
      <c r="F118">
        <v>209</v>
      </c>
      <c r="G118">
        <v>180</v>
      </c>
      <c r="H118">
        <v>177</v>
      </c>
      <c r="I118">
        <v>145</v>
      </c>
      <c r="J118" s="12">
        <f>VLOOKUP(A118,'Rådata 2016'!$A$1:$C$120,3,FALSE)</f>
        <v>97</v>
      </c>
      <c r="K118" s="12">
        <f>VLOOKUP(A118,'Rådata 2017'!$A$1:$C$120,3,FALSE)</f>
        <v>98</v>
      </c>
      <c r="L118" s="12">
        <v>0</v>
      </c>
      <c r="M118" s="12">
        <v>0</v>
      </c>
      <c r="N118" s="12">
        <v>0</v>
      </c>
      <c r="O118" s="12"/>
      <c r="P118" s="12">
        <v>0</v>
      </c>
      <c r="Q118" s="12"/>
      <c r="R118" s="12"/>
    </row>
    <row r="119" spans="1:18" hidden="1" x14ac:dyDescent="0.2">
      <c r="A119" s="1" t="s">
        <v>97</v>
      </c>
      <c r="B119" t="s">
        <v>147</v>
      </c>
      <c r="C119">
        <v>1</v>
      </c>
      <c r="D119">
        <v>2</v>
      </c>
      <c r="F119">
        <v>1</v>
      </c>
      <c r="G119">
        <v>2</v>
      </c>
      <c r="H119">
        <v>1</v>
      </c>
      <c r="I119">
        <v>0</v>
      </c>
      <c r="J119" s="12">
        <v>0</v>
      </c>
      <c r="K119" s="12">
        <v>0</v>
      </c>
      <c r="L119" s="12">
        <v>0</v>
      </c>
      <c r="M119" s="12">
        <f>VLOOKUP( A119,'Rådata 2019'!$A$1:$C$125,3,FALSE)</f>
        <v>3</v>
      </c>
      <c r="N119" s="12">
        <v>0</v>
      </c>
      <c r="O119" s="12"/>
      <c r="P119" s="12">
        <v>0</v>
      </c>
      <c r="Q119" s="12"/>
      <c r="R119" s="12"/>
    </row>
    <row r="120" spans="1:18" hidden="1" x14ac:dyDescent="0.2">
      <c r="A120" s="1" t="s">
        <v>67</v>
      </c>
      <c r="B120" t="s">
        <v>117</v>
      </c>
      <c r="C120">
        <v>148</v>
      </c>
      <c r="D120">
        <v>190</v>
      </c>
      <c r="E120">
        <v>202</v>
      </c>
      <c r="F120">
        <v>206</v>
      </c>
      <c r="G120">
        <v>243</v>
      </c>
      <c r="H120">
        <v>171</v>
      </c>
      <c r="I120">
        <v>201</v>
      </c>
      <c r="J120" s="12">
        <f>VLOOKUP(A120,'Rådata 2016'!$A$1:$C$120,3,FALSE)</f>
        <v>91</v>
      </c>
      <c r="K120" s="12">
        <v>0</v>
      </c>
      <c r="L120" s="12">
        <v>0</v>
      </c>
      <c r="M120" s="12">
        <v>0</v>
      </c>
      <c r="N120" s="12">
        <v>0</v>
      </c>
      <c r="O120" s="12"/>
      <c r="P120" s="12">
        <v>0</v>
      </c>
      <c r="Q120" s="12"/>
      <c r="R120" s="12"/>
    </row>
    <row r="121" spans="1:18" hidden="1" x14ac:dyDescent="0.2">
      <c r="A121" s="1" t="s">
        <v>96</v>
      </c>
      <c r="B121" t="s">
        <v>146</v>
      </c>
      <c r="C121">
        <v>1</v>
      </c>
      <c r="D121">
        <v>3</v>
      </c>
      <c r="E121">
        <v>1</v>
      </c>
      <c r="F121">
        <v>1</v>
      </c>
      <c r="G121">
        <v>1</v>
      </c>
      <c r="H121">
        <v>1</v>
      </c>
      <c r="I121">
        <v>1</v>
      </c>
      <c r="J121" s="12">
        <f>VLOOKUP(A121,'Rådata 2016'!$A$1:$C$120,3,FALSE)</f>
        <v>2</v>
      </c>
      <c r="K121" s="12">
        <v>0</v>
      </c>
      <c r="L121" s="12">
        <v>0</v>
      </c>
      <c r="M121" s="12">
        <v>0</v>
      </c>
      <c r="N121" s="12">
        <v>0</v>
      </c>
      <c r="O121" s="12"/>
      <c r="P121" s="12">
        <v>0</v>
      </c>
      <c r="Q121" s="12"/>
      <c r="R121" s="12"/>
    </row>
    <row r="122" spans="1:18" hidden="1" x14ac:dyDescent="0.2">
      <c r="A122" s="1" t="s">
        <v>109</v>
      </c>
      <c r="B122" t="s">
        <v>159</v>
      </c>
      <c r="D122">
        <v>1</v>
      </c>
      <c r="G122">
        <v>1</v>
      </c>
      <c r="I122">
        <v>0</v>
      </c>
      <c r="J122" s="12">
        <f>VLOOKUP(A122,'Rådata 2016'!$A$1:$C$120,3,FALSE)</f>
        <v>1</v>
      </c>
      <c r="K122" s="12">
        <v>0</v>
      </c>
      <c r="L122" s="12">
        <v>0</v>
      </c>
      <c r="M122" s="12">
        <v>0</v>
      </c>
      <c r="N122" s="12">
        <v>0</v>
      </c>
      <c r="O122" s="12"/>
      <c r="P122" s="12">
        <v>0</v>
      </c>
      <c r="Q122" s="12"/>
      <c r="R122" s="12"/>
    </row>
    <row r="123" spans="1:18" hidden="1" x14ac:dyDescent="0.2">
      <c r="A123" s="1" t="s">
        <v>104</v>
      </c>
      <c r="B123" t="s">
        <v>154</v>
      </c>
      <c r="C123">
        <v>16</v>
      </c>
      <c r="D123">
        <v>4</v>
      </c>
      <c r="I123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/>
      <c r="P123" s="12">
        <v>0</v>
      </c>
      <c r="Q123" s="12"/>
      <c r="R123" s="12"/>
    </row>
    <row r="124" spans="1:18" hidden="1" x14ac:dyDescent="0.2">
      <c r="A124" s="1" t="s">
        <v>105</v>
      </c>
      <c r="B124" t="s">
        <v>155</v>
      </c>
      <c r="E124">
        <v>2</v>
      </c>
      <c r="I124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/>
      <c r="P124" s="12">
        <v>0</v>
      </c>
      <c r="Q124" s="12"/>
      <c r="R124" s="12"/>
    </row>
    <row r="125" spans="1:18" hidden="1" x14ac:dyDescent="0.2">
      <c r="A125" s="1" t="s">
        <v>107</v>
      </c>
      <c r="B125" t="s">
        <v>157</v>
      </c>
      <c r="E125">
        <v>1</v>
      </c>
      <c r="I125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/>
      <c r="P125" s="12">
        <v>0</v>
      </c>
      <c r="Q125" s="12"/>
      <c r="R125" s="12"/>
    </row>
    <row r="126" spans="1:18" hidden="1" x14ac:dyDescent="0.2">
      <c r="A126" s="1" t="s">
        <v>108</v>
      </c>
      <c r="B126" t="s">
        <v>158</v>
      </c>
      <c r="C126">
        <v>3</v>
      </c>
      <c r="I126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/>
      <c r="P126" s="12">
        <v>0</v>
      </c>
      <c r="Q126" s="12"/>
      <c r="R126" s="12"/>
    </row>
    <row r="127" spans="1:18" hidden="1" x14ac:dyDescent="0.2">
      <c r="A127" s="1" t="s">
        <v>110</v>
      </c>
      <c r="B127" t="s">
        <v>160</v>
      </c>
      <c r="D127">
        <v>1</v>
      </c>
      <c r="I127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/>
      <c r="P127" s="12">
        <v>0</v>
      </c>
      <c r="Q127" s="12"/>
      <c r="R127" s="12"/>
    </row>
    <row r="128" spans="1:18" hidden="1" x14ac:dyDescent="0.2">
      <c r="A128" s="1" t="s">
        <v>80</v>
      </c>
      <c r="B128" t="s">
        <v>130</v>
      </c>
      <c r="C128">
        <v>1</v>
      </c>
      <c r="E128">
        <v>4</v>
      </c>
      <c r="F128">
        <v>11</v>
      </c>
      <c r="G128">
        <v>1</v>
      </c>
      <c r="H128">
        <v>0</v>
      </c>
      <c r="I128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/>
      <c r="P128" s="12">
        <v>0</v>
      </c>
      <c r="Q128" s="12"/>
      <c r="R128" s="12"/>
    </row>
    <row r="129" spans="1:18" hidden="1" x14ac:dyDescent="0.2">
      <c r="A129" s="1" t="s">
        <v>94</v>
      </c>
      <c r="B129" t="s">
        <v>144</v>
      </c>
      <c r="F129">
        <v>2</v>
      </c>
      <c r="G129">
        <v>2</v>
      </c>
      <c r="H129">
        <v>0</v>
      </c>
      <c r="I129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/>
      <c r="P129" s="12">
        <v>0</v>
      </c>
      <c r="Q129" s="12"/>
      <c r="R129" s="12"/>
    </row>
    <row r="130" spans="1:18" hidden="1" x14ac:dyDescent="0.2">
      <c r="A130" s="1" t="s">
        <v>101</v>
      </c>
      <c r="B130" t="s">
        <v>151</v>
      </c>
      <c r="D130">
        <v>1</v>
      </c>
      <c r="E130">
        <v>1</v>
      </c>
      <c r="I130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/>
      <c r="P130" s="12">
        <v>0</v>
      </c>
      <c r="Q130" s="12"/>
      <c r="R130" s="12"/>
    </row>
    <row r="131" spans="1:18" hidden="1" x14ac:dyDescent="0.2">
      <c r="A131" s="1" t="s">
        <v>113</v>
      </c>
      <c r="B131" t="s">
        <v>163</v>
      </c>
      <c r="C131">
        <v>1</v>
      </c>
      <c r="D131">
        <v>6</v>
      </c>
      <c r="E131">
        <v>1</v>
      </c>
      <c r="I131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/>
      <c r="P131" s="12">
        <v>0</v>
      </c>
      <c r="Q131" s="12"/>
      <c r="R131" s="12"/>
    </row>
    <row r="132" spans="1:18" hidden="1" x14ac:dyDescent="0.2">
      <c r="A132" s="1" t="s">
        <v>95</v>
      </c>
      <c r="B132" t="s">
        <v>145</v>
      </c>
      <c r="E132">
        <v>3</v>
      </c>
      <c r="F132">
        <v>1</v>
      </c>
      <c r="G132">
        <v>1</v>
      </c>
      <c r="H132">
        <v>0</v>
      </c>
      <c r="I13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/>
      <c r="P132" s="12">
        <v>0</v>
      </c>
      <c r="Q132" s="12"/>
      <c r="R132" s="12"/>
    </row>
    <row r="133" spans="1:18" hidden="1" x14ac:dyDescent="0.2">
      <c r="A133" s="1" t="s">
        <v>102</v>
      </c>
      <c r="B133" t="s">
        <v>152</v>
      </c>
      <c r="C133">
        <v>2</v>
      </c>
      <c r="I133">
        <v>1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/>
      <c r="P133" s="12">
        <v>0</v>
      </c>
      <c r="Q133" s="12"/>
      <c r="R133" s="12"/>
    </row>
    <row r="134" spans="1:18" hidden="1" x14ac:dyDescent="0.2">
      <c r="A134" s="1" t="s">
        <v>100</v>
      </c>
      <c r="B134" t="s">
        <v>150</v>
      </c>
      <c r="C134">
        <v>2</v>
      </c>
      <c r="D134">
        <v>1</v>
      </c>
      <c r="E134">
        <v>1</v>
      </c>
      <c r="G134">
        <v>1</v>
      </c>
      <c r="I134">
        <v>0</v>
      </c>
      <c r="J134" s="12">
        <v>0</v>
      </c>
      <c r="K134" s="12">
        <v>0</v>
      </c>
      <c r="L134" s="12">
        <v>0</v>
      </c>
      <c r="M134" s="12">
        <f>VLOOKUP( A134,'Rådata 2019'!$A$1:$C$125,3,FALSE)</f>
        <v>1</v>
      </c>
      <c r="N134" s="12">
        <v>0</v>
      </c>
      <c r="O134" s="12"/>
      <c r="P134" s="12">
        <v>0</v>
      </c>
      <c r="Q134" s="12"/>
      <c r="R134" s="12"/>
    </row>
    <row r="135" spans="1:18" hidden="1" x14ac:dyDescent="0.2">
      <c r="A135" t="s">
        <v>447</v>
      </c>
      <c r="B135" t="s">
        <v>299</v>
      </c>
      <c r="N135" s="12"/>
      <c r="O135" s="12"/>
      <c r="P135" s="12"/>
      <c r="Q135" s="12"/>
      <c r="R135" s="12"/>
    </row>
    <row r="136" spans="1:18" hidden="1" x14ac:dyDescent="0.2">
      <c r="A136" t="s">
        <v>412</v>
      </c>
      <c r="B136" t="s">
        <v>413</v>
      </c>
      <c r="N136" s="12"/>
      <c r="O136" s="12"/>
      <c r="P136" s="12"/>
      <c r="Q136" s="12"/>
      <c r="R136" s="12"/>
    </row>
    <row r="137" spans="1:18" hidden="1" x14ac:dyDescent="0.2">
      <c r="A137" t="s">
        <v>402</v>
      </c>
      <c r="B137" t="s">
        <v>403</v>
      </c>
      <c r="N137" s="12"/>
      <c r="O137" s="12"/>
      <c r="P137" s="12"/>
      <c r="Q137" s="12"/>
      <c r="R137" s="12"/>
    </row>
    <row r="138" spans="1:18" hidden="1" x14ac:dyDescent="0.2">
      <c r="A138" t="s">
        <v>396</v>
      </c>
      <c r="B138" t="s">
        <v>397</v>
      </c>
      <c r="N138" s="12"/>
      <c r="O138" s="12"/>
      <c r="P138" s="12"/>
      <c r="Q138" s="12"/>
      <c r="R138" s="12"/>
    </row>
    <row r="139" spans="1:18" hidden="1" x14ac:dyDescent="0.2">
      <c r="A139" t="s">
        <v>471</v>
      </c>
      <c r="B139" t="s">
        <v>472</v>
      </c>
      <c r="N139" s="12"/>
      <c r="O139" s="12"/>
      <c r="P139" s="12"/>
      <c r="Q139" s="12"/>
      <c r="R139" s="12"/>
    </row>
    <row r="140" spans="1:18" hidden="1" x14ac:dyDescent="0.2">
      <c r="A140" t="s">
        <v>455</v>
      </c>
      <c r="B140" t="s">
        <v>456</v>
      </c>
      <c r="N140" s="12"/>
      <c r="O140" s="12"/>
      <c r="P140" s="12"/>
      <c r="Q140" s="12"/>
      <c r="R140" s="12"/>
    </row>
    <row r="141" spans="1:18" hidden="1" x14ac:dyDescent="0.2">
      <c r="A141" t="s">
        <v>459</v>
      </c>
      <c r="B141" t="s">
        <v>460</v>
      </c>
      <c r="N141" s="12"/>
      <c r="O141" s="12"/>
      <c r="P141" s="12"/>
      <c r="Q141" s="12"/>
      <c r="R141" s="12"/>
    </row>
    <row r="142" spans="1:18" hidden="1" x14ac:dyDescent="0.2">
      <c r="A142" t="s">
        <v>457</v>
      </c>
      <c r="B142" t="s">
        <v>458</v>
      </c>
      <c r="N142" s="12"/>
      <c r="O142" s="12"/>
      <c r="P142" s="12"/>
      <c r="Q142" s="12"/>
      <c r="R142" s="12"/>
    </row>
    <row r="143" spans="1:18" hidden="1" x14ac:dyDescent="0.2">
      <c r="A143" t="s">
        <v>386</v>
      </c>
      <c r="B143" t="s">
        <v>387</v>
      </c>
      <c r="N143" s="12"/>
      <c r="O143" s="12"/>
      <c r="P143" s="12"/>
      <c r="Q143" s="12"/>
      <c r="R143" s="12"/>
    </row>
    <row r="144" spans="1:18" hidden="1" x14ac:dyDescent="0.2">
      <c r="A144" t="s">
        <v>232</v>
      </c>
      <c r="B144" t="s">
        <v>176</v>
      </c>
      <c r="N144" s="12"/>
      <c r="O144" s="12"/>
      <c r="P144" s="12"/>
      <c r="Q144" s="12"/>
      <c r="R144" s="12"/>
    </row>
    <row r="145" spans="1:18" hidden="1" x14ac:dyDescent="0.2">
      <c r="A145" t="s">
        <v>320</v>
      </c>
      <c r="B145" t="s">
        <v>321</v>
      </c>
      <c r="N145" s="12"/>
      <c r="O145" s="12"/>
      <c r="P145" s="12"/>
      <c r="Q145" s="12"/>
      <c r="R145" s="12"/>
    </row>
    <row r="146" spans="1:18" hidden="1" x14ac:dyDescent="0.2">
      <c r="A146" t="s">
        <v>250</v>
      </c>
      <c r="B146" t="s">
        <v>196</v>
      </c>
      <c r="N146" s="12"/>
      <c r="O146" s="12"/>
      <c r="P146" s="12"/>
      <c r="Q146" s="12"/>
      <c r="R146" s="12"/>
    </row>
    <row r="147" spans="1:18" hidden="1" x14ac:dyDescent="0.2">
      <c r="A147" t="s">
        <v>328</v>
      </c>
      <c r="B147" t="s">
        <v>329</v>
      </c>
      <c r="N147" s="12"/>
      <c r="O147" s="12"/>
      <c r="P147" s="12"/>
      <c r="Q147" s="12"/>
      <c r="R147" s="12"/>
    </row>
    <row r="148" spans="1:18" hidden="1" x14ac:dyDescent="0.2">
      <c r="A148" t="s">
        <v>282</v>
      </c>
      <c r="B148" t="s">
        <v>461</v>
      </c>
      <c r="N148" s="12"/>
      <c r="O148" s="12"/>
      <c r="P148" s="12"/>
      <c r="Q148" s="12"/>
      <c r="R148" s="12"/>
    </row>
    <row r="149" spans="1:18" hidden="1" x14ac:dyDescent="0.2">
      <c r="A149" t="s">
        <v>295</v>
      </c>
      <c r="B149" t="s">
        <v>291</v>
      </c>
      <c r="N149" s="12"/>
      <c r="O149" s="12"/>
      <c r="P149" s="12"/>
      <c r="Q149" s="12"/>
      <c r="R149" s="12"/>
    </row>
    <row r="150" spans="1:18" hidden="1" x14ac:dyDescent="0.2">
      <c r="A150" t="s">
        <v>398</v>
      </c>
      <c r="B150" t="s">
        <v>399</v>
      </c>
      <c r="N150" s="12"/>
      <c r="O150" s="12"/>
      <c r="P150" s="12"/>
      <c r="Q150" s="12"/>
      <c r="R150" s="12"/>
    </row>
    <row r="151" spans="1:18" ht="35.25" hidden="1" customHeight="1" x14ac:dyDescent="0.2">
      <c r="A151" t="s">
        <v>400</v>
      </c>
      <c r="B151" t="s">
        <v>401</v>
      </c>
      <c r="N151" s="12"/>
      <c r="O151" s="12"/>
      <c r="P151" s="12"/>
      <c r="Q151" s="12"/>
      <c r="R151" s="12"/>
    </row>
    <row r="152" spans="1:18" ht="25.5" hidden="1" customHeight="1" x14ac:dyDescent="0.2">
      <c r="Q152" s="12"/>
      <c r="R152" s="12"/>
    </row>
  </sheetData>
  <autoFilter ref="A3:S152" xr:uid="{00000000-0009-0000-0000-000001000000}">
    <filterColumn colId="17">
      <top10 val="20" filterVal="342"/>
    </filterColumn>
    <sortState xmlns:xlrd2="http://schemas.microsoft.com/office/spreadsheetml/2017/richdata2" ref="A4:S152">
      <sortCondition descending="1" ref="R3:R152"/>
    </sortState>
  </autoFilter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3"/>
  <sheetViews>
    <sheetView workbookViewId="0">
      <selection activeCell="E2" sqref="E2"/>
    </sheetView>
  </sheetViews>
  <sheetFormatPr defaultColWidth="8.85546875" defaultRowHeight="12.75" x14ac:dyDescent="0.2"/>
  <cols>
    <col min="1" max="1" width="10.5703125" style="5" customWidth="1"/>
    <col min="2" max="2" width="40.85546875" style="5" bestFit="1" customWidth="1"/>
    <col min="3" max="4" width="8.85546875" style="5"/>
    <col min="5" max="5" width="9.85546875" style="5" bestFit="1" customWidth="1"/>
    <col min="6" max="16384" width="8.85546875" style="5"/>
  </cols>
  <sheetData>
    <row r="1" spans="1:5" x14ac:dyDescent="0.2">
      <c r="C1" s="10" t="s">
        <v>268</v>
      </c>
      <c r="D1" s="10" t="s">
        <v>269</v>
      </c>
      <c r="E1" s="11" t="s">
        <v>270</v>
      </c>
    </row>
    <row r="2" spans="1:5" s="8" customFormat="1" x14ac:dyDescent="0.2">
      <c r="A2" s="6" t="s">
        <v>33</v>
      </c>
      <c r="B2" s="7" t="s">
        <v>1</v>
      </c>
      <c r="C2" s="6">
        <v>2216</v>
      </c>
      <c r="D2" s="6">
        <v>2403</v>
      </c>
      <c r="E2" s="11">
        <f>VLOOKUP(A2,Tabell!$A$4:$F$36,6,FALSE)</f>
        <v>2216</v>
      </c>
    </row>
    <row r="3" spans="1:5" x14ac:dyDescent="0.2">
      <c r="A3" s="6" t="s">
        <v>221</v>
      </c>
      <c r="B3" s="7" t="s">
        <v>165</v>
      </c>
      <c r="C3" s="6">
        <v>2715</v>
      </c>
      <c r="D3" s="6">
        <v>2369</v>
      </c>
      <c r="E3" s="11" t="e">
        <f>VLOOKUP(A3,Tabell!$A$4:$F$36,6,FALSE)</f>
        <v>#N/A</v>
      </c>
    </row>
    <row r="4" spans="1:5" x14ac:dyDescent="0.2">
      <c r="A4" s="6" t="s">
        <v>34</v>
      </c>
      <c r="B4" s="7" t="s">
        <v>2</v>
      </c>
      <c r="C4" s="6">
        <v>1798</v>
      </c>
      <c r="D4" s="6">
        <v>2006</v>
      </c>
      <c r="E4" s="11">
        <f>VLOOKUP(A4,Tabell!$A$4:$F$36,6,FALSE)</f>
        <v>1798</v>
      </c>
    </row>
    <row r="5" spans="1:5" x14ac:dyDescent="0.2">
      <c r="A5" s="6" t="s">
        <v>222</v>
      </c>
      <c r="B5" s="7" t="s">
        <v>166</v>
      </c>
      <c r="C5" s="6">
        <v>1779</v>
      </c>
      <c r="D5" s="6">
        <v>1894</v>
      </c>
      <c r="E5" s="11">
        <f>VLOOKUP(A5,Tabell!$A$4:$F$36,6,FALSE)</f>
        <v>0</v>
      </c>
    </row>
    <row r="6" spans="1:5" x14ac:dyDescent="0.2">
      <c r="A6" s="6" t="s">
        <v>36</v>
      </c>
      <c r="B6" s="7" t="s">
        <v>4</v>
      </c>
      <c r="C6" s="6">
        <v>1503</v>
      </c>
      <c r="D6" s="6">
        <v>1498</v>
      </c>
      <c r="E6" s="11">
        <f>VLOOKUP(A6,Tabell!$A$4:$F$36,6,FALSE)</f>
        <v>1503</v>
      </c>
    </row>
    <row r="7" spans="1:5" x14ac:dyDescent="0.2">
      <c r="A7" s="6" t="s">
        <v>35</v>
      </c>
      <c r="B7" s="7" t="s">
        <v>3</v>
      </c>
      <c r="C7" s="6">
        <v>1544</v>
      </c>
      <c r="D7" s="6">
        <v>1445</v>
      </c>
      <c r="E7" s="11">
        <f>VLOOKUP(A7,Tabell!$A$4:$F$36,6,FALSE)</f>
        <v>1544</v>
      </c>
    </row>
    <row r="8" spans="1:5" x14ac:dyDescent="0.2">
      <c r="A8" s="6" t="s">
        <v>37</v>
      </c>
      <c r="B8" s="7" t="s">
        <v>5</v>
      </c>
      <c r="C8" s="6">
        <v>1086</v>
      </c>
      <c r="D8" s="6">
        <v>1064</v>
      </c>
      <c r="E8" s="11">
        <f>VLOOKUP(A8,Tabell!$A$4:$F$36,6,FALSE)</f>
        <v>1086</v>
      </c>
    </row>
    <row r="9" spans="1:5" x14ac:dyDescent="0.2">
      <c r="A9" s="6" t="s">
        <v>71</v>
      </c>
      <c r="B9" s="7" t="s">
        <v>121</v>
      </c>
      <c r="C9" s="6">
        <v>28</v>
      </c>
      <c r="D9" s="6">
        <v>1002</v>
      </c>
      <c r="E9" s="11">
        <f>VLOOKUP(A9,Tabell!$A$4:$F$36,6,FALSE)</f>
        <v>28</v>
      </c>
    </row>
    <row r="10" spans="1:5" x14ac:dyDescent="0.2">
      <c r="A10" s="6" t="s">
        <v>223</v>
      </c>
      <c r="B10" s="7" t="s">
        <v>167</v>
      </c>
      <c r="C10" s="6">
        <v>1106</v>
      </c>
      <c r="D10" s="6">
        <v>988</v>
      </c>
      <c r="E10" s="11">
        <f>VLOOKUP(A10,Tabell!$A$4:$F$36,6,FALSE)</f>
        <v>0</v>
      </c>
    </row>
    <row r="11" spans="1:5" x14ac:dyDescent="0.2">
      <c r="A11" s="6" t="s">
        <v>38</v>
      </c>
      <c r="B11" s="7" t="s">
        <v>6</v>
      </c>
      <c r="C11" s="6">
        <v>894</v>
      </c>
      <c r="D11" s="6">
        <v>848</v>
      </c>
      <c r="E11" s="11">
        <f>VLOOKUP(A11,Tabell!$A$4:$F$36,6,FALSE)</f>
        <v>894</v>
      </c>
    </row>
    <row r="12" spans="1:5" x14ac:dyDescent="0.2">
      <c r="A12" s="6" t="s">
        <v>42</v>
      </c>
      <c r="B12" s="7" t="s">
        <v>8</v>
      </c>
      <c r="C12" s="6">
        <v>676</v>
      </c>
      <c r="D12" s="6">
        <v>846</v>
      </c>
      <c r="E12" s="11">
        <f>VLOOKUP(A12,Tabell!$A$4:$F$36,6,FALSE)</f>
        <v>676</v>
      </c>
    </row>
    <row r="13" spans="1:5" x14ac:dyDescent="0.2">
      <c r="A13" s="6" t="s">
        <v>65</v>
      </c>
      <c r="B13" s="7" t="s">
        <v>115</v>
      </c>
      <c r="C13" s="6">
        <v>931</v>
      </c>
      <c r="D13" s="6">
        <v>807</v>
      </c>
      <c r="E13" s="11" t="e">
        <f>VLOOKUP(A13,Tabell!$A$4:$F$36,6,FALSE)</f>
        <v>#N/A</v>
      </c>
    </row>
    <row r="14" spans="1:5" x14ac:dyDescent="0.2">
      <c r="A14" s="6" t="s">
        <v>39</v>
      </c>
      <c r="B14" s="7" t="s">
        <v>9</v>
      </c>
      <c r="C14" s="6">
        <v>768</v>
      </c>
      <c r="D14" s="6">
        <v>730</v>
      </c>
      <c r="E14" s="11">
        <f>VLOOKUP(A14,Tabell!$A$4:$F$36,6,FALSE)</f>
        <v>768</v>
      </c>
    </row>
    <row r="15" spans="1:5" x14ac:dyDescent="0.2">
      <c r="A15" s="6" t="s">
        <v>40</v>
      </c>
      <c r="B15" s="7" t="s">
        <v>7</v>
      </c>
      <c r="C15" s="6">
        <v>763</v>
      </c>
      <c r="D15" s="6">
        <v>609</v>
      </c>
      <c r="E15" s="11">
        <f>VLOOKUP(A15,Tabell!$A$4:$F$36,6,FALSE)</f>
        <v>763</v>
      </c>
    </row>
    <row r="16" spans="1:5" x14ac:dyDescent="0.2">
      <c r="A16" s="6" t="s">
        <v>41</v>
      </c>
      <c r="B16" s="7" t="s">
        <v>10</v>
      </c>
      <c r="C16" s="6">
        <v>688</v>
      </c>
      <c r="D16" s="6">
        <v>597</v>
      </c>
      <c r="E16" s="11">
        <f>VLOOKUP(A16,Tabell!$A$4:$F$36,6,FALSE)</f>
        <v>688</v>
      </c>
    </row>
    <row r="17" spans="1:5" x14ac:dyDescent="0.2">
      <c r="A17" s="6" t="s">
        <v>44</v>
      </c>
      <c r="B17" s="7" t="s">
        <v>11</v>
      </c>
      <c r="C17" s="6">
        <v>522</v>
      </c>
      <c r="D17" s="6">
        <v>522</v>
      </c>
      <c r="E17" s="11">
        <f>VLOOKUP(A17,Tabell!$A$4:$F$36,6,FALSE)</f>
        <v>522</v>
      </c>
    </row>
    <row r="18" spans="1:5" x14ac:dyDescent="0.2">
      <c r="A18" s="6" t="s">
        <v>224</v>
      </c>
      <c r="B18" s="7" t="s">
        <v>168</v>
      </c>
      <c r="C18" s="6">
        <v>419</v>
      </c>
      <c r="D18" s="6">
        <v>513</v>
      </c>
      <c r="E18" s="11">
        <f>VLOOKUP(A18,Tabell!$A$4:$F$36,6,FALSE)</f>
        <v>0</v>
      </c>
    </row>
    <row r="19" spans="1:5" x14ac:dyDescent="0.2">
      <c r="A19" s="6" t="s">
        <v>225</v>
      </c>
      <c r="B19" s="7" t="s">
        <v>169</v>
      </c>
      <c r="C19" s="6">
        <v>469</v>
      </c>
      <c r="D19" s="6">
        <v>511</v>
      </c>
      <c r="E19" s="11">
        <f>VLOOKUP(A19,Tabell!$A$4:$F$36,6,FALSE)</f>
        <v>0</v>
      </c>
    </row>
    <row r="20" spans="1:5" x14ac:dyDescent="0.2">
      <c r="A20" s="6" t="s">
        <v>226</v>
      </c>
      <c r="B20" s="7" t="s">
        <v>170</v>
      </c>
      <c r="C20" s="6">
        <v>483</v>
      </c>
      <c r="D20" s="6">
        <v>493</v>
      </c>
      <c r="E20" s="11">
        <f>VLOOKUP(A20,Tabell!$A$4:$F$36,6,FALSE)</f>
        <v>0</v>
      </c>
    </row>
    <row r="21" spans="1:5" x14ac:dyDescent="0.2">
      <c r="A21" s="6" t="s">
        <v>43</v>
      </c>
      <c r="B21" s="7" t="s">
        <v>14</v>
      </c>
      <c r="C21" s="6">
        <v>522</v>
      </c>
      <c r="D21" s="6">
        <v>471</v>
      </c>
      <c r="E21" s="11">
        <f>VLOOKUP(A21,Tabell!$A$4:$F$36,6,FALSE)</f>
        <v>522</v>
      </c>
    </row>
    <row r="22" spans="1:5" x14ac:dyDescent="0.2">
      <c r="A22" s="6" t="s">
        <v>227</v>
      </c>
      <c r="B22" s="7" t="s">
        <v>171</v>
      </c>
      <c r="C22" s="6">
        <v>458</v>
      </c>
      <c r="D22" s="6">
        <v>440</v>
      </c>
      <c r="E22" s="11">
        <f>VLOOKUP(A22,Tabell!$A$4:$F$36,6,FALSE)</f>
        <v>0</v>
      </c>
    </row>
    <row r="23" spans="1:5" x14ac:dyDescent="0.2">
      <c r="A23" s="6" t="s">
        <v>46</v>
      </c>
      <c r="B23" s="7" t="s">
        <v>12</v>
      </c>
      <c r="C23" s="6">
        <v>460</v>
      </c>
      <c r="D23" s="6">
        <v>406</v>
      </c>
      <c r="E23" s="11">
        <f>VLOOKUP(A23,Tabell!$A$4:$F$36,6,FALSE)</f>
        <v>460</v>
      </c>
    </row>
    <row r="24" spans="1:5" x14ac:dyDescent="0.2">
      <c r="A24" s="6" t="s">
        <v>47</v>
      </c>
      <c r="B24" s="7" t="s">
        <v>13</v>
      </c>
      <c r="C24" s="6">
        <v>457</v>
      </c>
      <c r="D24" s="6">
        <v>392</v>
      </c>
      <c r="E24" s="11">
        <f>VLOOKUP(A24,Tabell!$A$4:$F$36,6,FALSE)</f>
        <v>457</v>
      </c>
    </row>
    <row r="25" spans="1:5" x14ac:dyDescent="0.2">
      <c r="A25" s="6" t="s">
        <v>45</v>
      </c>
      <c r="B25" s="7" t="s">
        <v>16</v>
      </c>
      <c r="C25" s="6">
        <v>462</v>
      </c>
      <c r="D25" s="6">
        <v>325</v>
      </c>
      <c r="E25" s="11">
        <f>VLOOKUP(A25,Tabell!$A$4:$F$36,6,FALSE)</f>
        <v>462</v>
      </c>
    </row>
    <row r="26" spans="1:5" x14ac:dyDescent="0.2">
      <c r="A26" s="6" t="s">
        <v>228</v>
      </c>
      <c r="B26" s="7" t="s">
        <v>172</v>
      </c>
      <c r="C26" s="6">
        <v>281</v>
      </c>
      <c r="D26" s="6">
        <v>310</v>
      </c>
      <c r="E26" s="11" t="e">
        <f>VLOOKUP(A26,Tabell!$A$4:$F$36,6,FALSE)</f>
        <v>#N/A</v>
      </c>
    </row>
    <row r="27" spans="1:5" x14ac:dyDescent="0.2">
      <c r="A27" s="6" t="s">
        <v>229</v>
      </c>
      <c r="B27" s="7" t="s">
        <v>173</v>
      </c>
      <c r="C27" s="6">
        <v>287</v>
      </c>
      <c r="D27" s="6">
        <v>273</v>
      </c>
      <c r="E27" s="11" t="e">
        <f>VLOOKUP(A27,Tabell!$A$4:$F$36,6,FALSE)</f>
        <v>#N/A</v>
      </c>
    </row>
    <row r="28" spans="1:5" x14ac:dyDescent="0.2">
      <c r="A28" s="6" t="s">
        <v>230</v>
      </c>
      <c r="B28" s="7" t="s">
        <v>174</v>
      </c>
      <c r="C28" s="6">
        <v>253</v>
      </c>
      <c r="D28" s="6">
        <v>259</v>
      </c>
      <c r="E28" s="11" t="e">
        <f>VLOOKUP(A28,Tabell!$A$4:$F$36,6,FALSE)</f>
        <v>#N/A</v>
      </c>
    </row>
    <row r="29" spans="1:5" x14ac:dyDescent="0.2">
      <c r="A29" s="6" t="s">
        <v>48</v>
      </c>
      <c r="B29" s="7" t="s">
        <v>15</v>
      </c>
      <c r="C29" s="6">
        <v>293</v>
      </c>
      <c r="D29" s="6">
        <v>256</v>
      </c>
      <c r="E29" s="11" t="e">
        <f>VLOOKUP(A29,Tabell!$A$4:$F$36,6,FALSE)</f>
        <v>#N/A</v>
      </c>
    </row>
    <row r="30" spans="1:5" x14ac:dyDescent="0.2">
      <c r="A30" s="6" t="s">
        <v>67</v>
      </c>
      <c r="B30" s="7" t="s">
        <v>117</v>
      </c>
      <c r="C30" s="6">
        <v>206</v>
      </c>
      <c r="D30" s="6">
        <v>243</v>
      </c>
      <c r="E30" s="11" t="e">
        <f>VLOOKUP(A30,Tabell!$A$4:$F$36,6,FALSE)</f>
        <v>#N/A</v>
      </c>
    </row>
    <row r="31" spans="1:5" x14ac:dyDescent="0.2">
      <c r="A31" s="6" t="s">
        <v>231</v>
      </c>
      <c r="B31" s="7" t="s">
        <v>175</v>
      </c>
      <c r="C31" s="6">
        <v>269</v>
      </c>
      <c r="D31" s="6">
        <v>239</v>
      </c>
      <c r="E31" s="11" t="e">
        <f>VLOOKUP(A31,Tabell!$A$4:$F$36,6,FALSE)</f>
        <v>#N/A</v>
      </c>
    </row>
    <row r="32" spans="1:5" x14ac:dyDescent="0.2">
      <c r="A32" s="6" t="s">
        <v>232</v>
      </c>
      <c r="B32" s="7" t="s">
        <v>176</v>
      </c>
      <c r="C32" s="6">
        <v>242</v>
      </c>
      <c r="D32" s="6">
        <v>206</v>
      </c>
      <c r="E32" s="11" t="e">
        <f>VLOOKUP(A32,Tabell!$A$4:$F$36,6,FALSE)</f>
        <v>#N/A</v>
      </c>
    </row>
    <row r="33" spans="1:5" x14ac:dyDescent="0.2">
      <c r="A33" s="6" t="s">
        <v>233</v>
      </c>
      <c r="B33" s="7" t="s">
        <v>177</v>
      </c>
      <c r="C33" s="6">
        <v>220</v>
      </c>
      <c r="D33" s="6">
        <v>203</v>
      </c>
      <c r="E33" s="11" t="e">
        <f>VLOOKUP(A33,Tabell!$A$4:$F$36,6,FALSE)</f>
        <v>#N/A</v>
      </c>
    </row>
    <row r="34" spans="1:5" x14ac:dyDescent="0.2">
      <c r="A34" s="6" t="s">
        <v>49</v>
      </c>
      <c r="B34" s="7" t="s">
        <v>17</v>
      </c>
      <c r="C34" s="6">
        <v>211</v>
      </c>
      <c r="D34" s="6">
        <v>200</v>
      </c>
      <c r="E34" s="11">
        <f>VLOOKUP(A34,Tabell!$A$4:$F$36,6,FALSE)</f>
        <v>211</v>
      </c>
    </row>
    <row r="35" spans="1:5" x14ac:dyDescent="0.2">
      <c r="A35" s="6" t="s">
        <v>234</v>
      </c>
      <c r="B35" s="7" t="s">
        <v>178</v>
      </c>
      <c r="C35" s="6">
        <v>199</v>
      </c>
      <c r="D35" s="6">
        <v>198</v>
      </c>
      <c r="E35" s="11" t="e">
        <f>VLOOKUP(A35,Tabell!$A$4:$F$36,6,FALSE)</f>
        <v>#N/A</v>
      </c>
    </row>
    <row r="36" spans="1:5" x14ac:dyDescent="0.2">
      <c r="A36" s="6" t="s">
        <v>235</v>
      </c>
      <c r="B36" s="7" t="s">
        <v>179</v>
      </c>
      <c r="C36" s="6">
        <v>985</v>
      </c>
      <c r="D36" s="6">
        <v>196</v>
      </c>
      <c r="E36" s="11" t="e">
        <f>VLOOKUP(A36,Tabell!$A$4:$F$36,6,FALSE)</f>
        <v>#N/A</v>
      </c>
    </row>
    <row r="37" spans="1:5" x14ac:dyDescent="0.2">
      <c r="A37" s="6" t="s">
        <v>236</v>
      </c>
      <c r="B37" s="7" t="s">
        <v>180</v>
      </c>
      <c r="C37" s="6">
        <v>185</v>
      </c>
      <c r="D37" s="6">
        <v>189</v>
      </c>
      <c r="E37" s="11" t="e">
        <f>VLOOKUP(A37,Tabell!$A$4:$F$36,6,FALSE)</f>
        <v>#N/A</v>
      </c>
    </row>
    <row r="38" spans="1:5" x14ac:dyDescent="0.2">
      <c r="A38" s="6" t="s">
        <v>237</v>
      </c>
      <c r="B38" s="7" t="s">
        <v>181</v>
      </c>
      <c r="C38" s="6">
        <v>196</v>
      </c>
      <c r="D38" s="6">
        <v>183</v>
      </c>
      <c r="E38" s="11" t="e">
        <f>VLOOKUP(A38,Tabell!$A$4:$F$36,6,FALSE)</f>
        <v>#N/A</v>
      </c>
    </row>
    <row r="39" spans="1:5" x14ac:dyDescent="0.2">
      <c r="A39" s="6" t="s">
        <v>66</v>
      </c>
      <c r="B39" s="7" t="s">
        <v>116</v>
      </c>
      <c r="C39" s="6">
        <v>209</v>
      </c>
      <c r="D39" s="6">
        <v>180</v>
      </c>
      <c r="E39" s="11" t="e">
        <f>VLOOKUP(A39,Tabell!$A$4:$F$36,6,FALSE)</f>
        <v>#N/A</v>
      </c>
    </row>
    <row r="40" spans="1:5" x14ac:dyDescent="0.2">
      <c r="A40" s="6" t="s">
        <v>238</v>
      </c>
      <c r="B40" s="7" t="s">
        <v>182</v>
      </c>
      <c r="C40" s="6">
        <v>187</v>
      </c>
      <c r="D40" s="6">
        <v>176</v>
      </c>
      <c r="E40" s="11" t="e">
        <f>VLOOKUP(A40,Tabell!$A$4:$F$36,6,FALSE)</f>
        <v>#N/A</v>
      </c>
    </row>
    <row r="41" spans="1:5" x14ac:dyDescent="0.2">
      <c r="A41" s="6" t="s">
        <v>51</v>
      </c>
      <c r="B41" s="7" t="s">
        <v>21</v>
      </c>
      <c r="C41" s="6">
        <v>133</v>
      </c>
      <c r="D41" s="6">
        <v>151</v>
      </c>
      <c r="E41" s="11">
        <f>VLOOKUP(A41,Tabell!$A$4:$F$36,6,FALSE)</f>
        <v>133</v>
      </c>
    </row>
    <row r="42" spans="1:5" x14ac:dyDescent="0.2">
      <c r="A42" s="6" t="s">
        <v>239</v>
      </c>
      <c r="B42" s="7" t="s">
        <v>183</v>
      </c>
      <c r="C42" s="6">
        <v>149</v>
      </c>
      <c r="D42" s="6">
        <v>150</v>
      </c>
      <c r="E42" s="11" t="e">
        <f>VLOOKUP(A42,Tabell!$A$4:$F$36,6,FALSE)</f>
        <v>#N/A</v>
      </c>
    </row>
    <row r="43" spans="1:5" x14ac:dyDescent="0.2">
      <c r="A43" s="6" t="s">
        <v>50</v>
      </c>
      <c r="B43" s="7" t="s">
        <v>19</v>
      </c>
      <c r="C43" s="6">
        <v>147</v>
      </c>
      <c r="D43" s="6">
        <v>147</v>
      </c>
      <c r="E43" s="11" t="e">
        <f>VLOOKUP(A43,Tabell!$A$4:$F$36,6,FALSE)</f>
        <v>#N/A</v>
      </c>
    </row>
    <row r="44" spans="1:5" x14ac:dyDescent="0.2">
      <c r="A44" s="6" t="s">
        <v>240</v>
      </c>
      <c r="B44" s="7" t="s">
        <v>184</v>
      </c>
      <c r="C44" s="6">
        <v>166</v>
      </c>
      <c r="D44" s="6">
        <v>143</v>
      </c>
      <c r="E44" s="11" t="e">
        <f>VLOOKUP(A44,Tabell!$A$4:$F$36,6,FALSE)</f>
        <v>#N/A</v>
      </c>
    </row>
    <row r="45" spans="1:5" x14ac:dyDescent="0.2">
      <c r="A45" s="6" t="s">
        <v>53</v>
      </c>
      <c r="B45" s="7" t="s">
        <v>185</v>
      </c>
      <c r="C45" s="6">
        <v>110</v>
      </c>
      <c r="D45" s="6">
        <v>132</v>
      </c>
      <c r="E45" s="11">
        <f>VLOOKUP(A45,Tabell!$A$4:$F$36,6,FALSE)</f>
        <v>110</v>
      </c>
    </row>
    <row r="46" spans="1:5" x14ac:dyDescent="0.2">
      <c r="A46" s="6" t="s">
        <v>241</v>
      </c>
      <c r="B46" s="7" t="s">
        <v>186</v>
      </c>
      <c r="C46" s="6">
        <v>228</v>
      </c>
      <c r="D46" s="6">
        <v>106</v>
      </c>
      <c r="E46" s="11" t="e">
        <f>VLOOKUP(A46,Tabell!$A$4:$F$36,6,FALSE)</f>
        <v>#N/A</v>
      </c>
    </row>
    <row r="47" spans="1:5" x14ac:dyDescent="0.2">
      <c r="A47" s="6" t="s">
        <v>242</v>
      </c>
      <c r="B47" s="7" t="s">
        <v>187</v>
      </c>
      <c r="C47" s="6">
        <v>110</v>
      </c>
      <c r="D47" s="6">
        <v>103</v>
      </c>
      <c r="E47" s="11" t="e">
        <f>VLOOKUP(A47,Tabell!$A$4:$F$36,6,FALSE)</f>
        <v>#N/A</v>
      </c>
    </row>
    <row r="48" spans="1:5" x14ac:dyDescent="0.2">
      <c r="A48" s="6" t="s">
        <v>243</v>
      </c>
      <c r="B48" s="7" t="s">
        <v>188</v>
      </c>
      <c r="C48" s="6">
        <v>123</v>
      </c>
      <c r="D48" s="6">
        <v>102</v>
      </c>
      <c r="E48" s="11" t="e">
        <f>VLOOKUP(A48,Tabell!$A$4:$F$36,6,FALSE)</f>
        <v>#N/A</v>
      </c>
    </row>
    <row r="49" spans="1:5" x14ac:dyDescent="0.2">
      <c r="A49" s="6" t="s">
        <v>54</v>
      </c>
      <c r="B49" s="7" t="s">
        <v>18</v>
      </c>
      <c r="C49" s="6">
        <v>89</v>
      </c>
      <c r="D49" s="6">
        <v>99</v>
      </c>
      <c r="E49" s="11">
        <f>VLOOKUP(A49,Tabell!$A$4:$F$36,6,FALSE)</f>
        <v>89</v>
      </c>
    </row>
    <row r="50" spans="1:5" x14ac:dyDescent="0.2">
      <c r="A50" s="6" t="s">
        <v>244</v>
      </c>
      <c r="B50" s="7" t="s">
        <v>189</v>
      </c>
      <c r="C50" s="6">
        <v>130</v>
      </c>
      <c r="D50" s="6">
        <v>97</v>
      </c>
      <c r="E50" s="11" t="e">
        <f>VLOOKUP(A50,Tabell!$A$4:$F$36,6,FALSE)</f>
        <v>#N/A</v>
      </c>
    </row>
    <row r="51" spans="1:5" x14ac:dyDescent="0.2">
      <c r="A51" s="6" t="s">
        <v>245</v>
      </c>
      <c r="B51" s="7" t="s">
        <v>190</v>
      </c>
      <c r="C51" s="6">
        <v>127</v>
      </c>
      <c r="D51" s="6">
        <v>93</v>
      </c>
      <c r="E51" s="11" t="e">
        <f>VLOOKUP(A51,Tabell!$A$4:$F$36,6,FALSE)</f>
        <v>#N/A</v>
      </c>
    </row>
    <row r="52" spans="1:5" x14ac:dyDescent="0.2">
      <c r="A52" s="6" t="s">
        <v>68</v>
      </c>
      <c r="B52" s="7" t="s">
        <v>118</v>
      </c>
      <c r="C52" s="6">
        <v>131</v>
      </c>
      <c r="D52" s="6">
        <v>87</v>
      </c>
      <c r="E52" s="11" t="e">
        <f>VLOOKUP(A52,Tabell!$A$4:$F$36,6,FALSE)</f>
        <v>#N/A</v>
      </c>
    </row>
    <row r="53" spans="1:5" x14ac:dyDescent="0.2">
      <c r="A53" s="6" t="s">
        <v>246</v>
      </c>
      <c r="B53" s="7" t="s">
        <v>191</v>
      </c>
      <c r="C53" s="6">
        <v>155</v>
      </c>
      <c r="D53" s="6">
        <v>81</v>
      </c>
      <c r="E53" s="11" t="e">
        <f>VLOOKUP(A53,Tabell!$A$4:$F$36,6,FALSE)</f>
        <v>#N/A</v>
      </c>
    </row>
    <row r="54" spans="1:5" x14ac:dyDescent="0.2">
      <c r="A54" s="6" t="s">
        <v>52</v>
      </c>
      <c r="B54" s="7" t="s">
        <v>32</v>
      </c>
      <c r="C54" s="6">
        <v>114</v>
      </c>
      <c r="D54" s="6">
        <v>81</v>
      </c>
      <c r="E54" s="11">
        <f>VLOOKUP(A54,Tabell!$A$4:$F$36,6,FALSE)</f>
        <v>114</v>
      </c>
    </row>
    <row r="55" spans="1:5" x14ac:dyDescent="0.2">
      <c r="A55" s="6" t="s">
        <v>57</v>
      </c>
      <c r="B55" s="7" t="s">
        <v>24</v>
      </c>
      <c r="C55" s="6">
        <v>68</v>
      </c>
      <c r="D55" s="6">
        <v>76</v>
      </c>
      <c r="E55" s="11" t="e">
        <f>VLOOKUP(A55,Tabell!$A$4:$F$36,6,FALSE)</f>
        <v>#N/A</v>
      </c>
    </row>
    <row r="56" spans="1:5" x14ac:dyDescent="0.2">
      <c r="A56" s="6" t="s">
        <v>70</v>
      </c>
      <c r="B56" s="7" t="s">
        <v>192</v>
      </c>
      <c r="C56" s="6">
        <v>68</v>
      </c>
      <c r="D56" s="6">
        <v>76</v>
      </c>
      <c r="E56" s="11" t="e">
        <f>VLOOKUP(A56,Tabell!$A$4:$F$36,6,FALSE)</f>
        <v>#N/A</v>
      </c>
    </row>
    <row r="57" spans="1:5" x14ac:dyDescent="0.2">
      <c r="A57" s="6" t="s">
        <v>247</v>
      </c>
      <c r="B57" s="7" t="s">
        <v>193</v>
      </c>
      <c r="C57" s="6">
        <v>133</v>
      </c>
      <c r="D57" s="6">
        <v>75</v>
      </c>
      <c r="E57" s="11" t="e">
        <f>VLOOKUP(A57,Tabell!$A$4:$F$36,6,FALSE)</f>
        <v>#N/A</v>
      </c>
    </row>
    <row r="58" spans="1:5" x14ac:dyDescent="0.2">
      <c r="A58" s="6" t="s">
        <v>69</v>
      </c>
      <c r="B58" s="7" t="s">
        <v>119</v>
      </c>
      <c r="C58" s="6">
        <v>79</v>
      </c>
      <c r="D58" s="6">
        <v>75</v>
      </c>
      <c r="E58" s="11" t="e">
        <f>VLOOKUP(A58,Tabell!$A$4:$F$36,6,FALSE)</f>
        <v>#N/A</v>
      </c>
    </row>
    <row r="59" spans="1:5" x14ac:dyDescent="0.2">
      <c r="A59" s="6" t="s">
        <v>59</v>
      </c>
      <c r="B59" s="7" t="s">
        <v>23</v>
      </c>
      <c r="C59" s="6">
        <v>58</v>
      </c>
      <c r="D59" s="6">
        <v>71</v>
      </c>
      <c r="E59" s="11" t="e">
        <f>VLOOKUP(A59,Tabell!$A$4:$F$36,6,FALSE)</f>
        <v>#N/A</v>
      </c>
    </row>
    <row r="60" spans="1:5" x14ac:dyDescent="0.2">
      <c r="A60" s="6" t="s">
        <v>248</v>
      </c>
      <c r="B60" s="7" t="s">
        <v>194</v>
      </c>
      <c r="C60" s="6">
        <v>70</v>
      </c>
      <c r="D60" s="6">
        <v>67</v>
      </c>
      <c r="E60" s="11" t="e">
        <f>VLOOKUP(A60,Tabell!$A$4:$F$36,6,FALSE)</f>
        <v>#N/A</v>
      </c>
    </row>
    <row r="61" spans="1:5" x14ac:dyDescent="0.2">
      <c r="A61" s="6" t="s">
        <v>249</v>
      </c>
      <c r="B61" s="7" t="s">
        <v>195</v>
      </c>
      <c r="C61" s="6">
        <v>86</v>
      </c>
      <c r="D61" s="6">
        <v>66</v>
      </c>
      <c r="E61" s="11" t="e">
        <f>VLOOKUP(A61,Tabell!$A$4:$F$36,6,FALSE)</f>
        <v>#N/A</v>
      </c>
    </row>
    <row r="62" spans="1:5" x14ac:dyDescent="0.2">
      <c r="A62" s="6" t="s">
        <v>56</v>
      </c>
      <c r="B62" s="7" t="s">
        <v>27</v>
      </c>
      <c r="C62" s="6">
        <v>69</v>
      </c>
      <c r="D62" s="6">
        <v>66</v>
      </c>
      <c r="E62" s="11" t="e">
        <f>VLOOKUP(A62,Tabell!$A$4:$F$36,6,FALSE)</f>
        <v>#N/A</v>
      </c>
    </row>
    <row r="63" spans="1:5" x14ac:dyDescent="0.2">
      <c r="A63" s="6" t="s">
        <v>73</v>
      </c>
      <c r="B63" s="7" t="s">
        <v>123</v>
      </c>
      <c r="C63" s="6">
        <v>25</v>
      </c>
      <c r="D63" s="6">
        <v>61</v>
      </c>
      <c r="E63" s="11" t="e">
        <f>VLOOKUP(A63,Tabell!$A$4:$F$36,6,FALSE)</f>
        <v>#N/A</v>
      </c>
    </row>
    <row r="64" spans="1:5" x14ac:dyDescent="0.2">
      <c r="A64" s="6" t="s">
        <v>250</v>
      </c>
      <c r="B64" s="7" t="s">
        <v>196</v>
      </c>
      <c r="C64" s="6">
        <v>59</v>
      </c>
      <c r="D64" s="6">
        <v>58</v>
      </c>
      <c r="E64" s="11" t="e">
        <f>VLOOKUP(A64,Tabell!$A$4:$F$36,6,FALSE)</f>
        <v>#N/A</v>
      </c>
    </row>
    <row r="65" spans="1:5" x14ac:dyDescent="0.2">
      <c r="A65" s="6" t="s">
        <v>58</v>
      </c>
      <c r="B65" s="7" t="s">
        <v>31</v>
      </c>
      <c r="C65" s="6">
        <v>67</v>
      </c>
      <c r="D65" s="6">
        <v>58</v>
      </c>
      <c r="E65" s="11" t="e">
        <f>VLOOKUP(A65,Tabell!$A$4:$F$36,6,FALSE)</f>
        <v>#N/A</v>
      </c>
    </row>
    <row r="66" spans="1:5" x14ac:dyDescent="0.2">
      <c r="A66" s="6" t="s">
        <v>60</v>
      </c>
      <c r="B66" s="7" t="s">
        <v>30</v>
      </c>
      <c r="C66" s="6">
        <v>53</v>
      </c>
      <c r="D66" s="6">
        <v>50</v>
      </c>
      <c r="E66" s="11">
        <f>VLOOKUP(A66,Tabell!$A$4:$F$36,6,FALSE)</f>
        <v>53</v>
      </c>
    </row>
    <row r="67" spans="1:5" x14ac:dyDescent="0.2">
      <c r="A67" s="6" t="s">
        <v>251</v>
      </c>
      <c r="B67" s="7" t="s">
        <v>197</v>
      </c>
      <c r="C67" s="6">
        <v>64</v>
      </c>
      <c r="D67" s="6">
        <v>50</v>
      </c>
      <c r="E67" s="11" t="e">
        <f>VLOOKUP(A67,Tabell!$A$4:$F$36,6,FALSE)</f>
        <v>#N/A</v>
      </c>
    </row>
    <row r="68" spans="1:5" x14ac:dyDescent="0.2">
      <c r="A68" s="6" t="s">
        <v>252</v>
      </c>
      <c r="B68" s="7" t="s">
        <v>198</v>
      </c>
      <c r="C68" s="6">
        <v>126</v>
      </c>
      <c r="D68" s="6">
        <v>49</v>
      </c>
      <c r="E68" s="11" t="e">
        <f>VLOOKUP(A68,Tabell!$A$4:$F$36,6,FALSE)</f>
        <v>#N/A</v>
      </c>
    </row>
    <row r="69" spans="1:5" x14ac:dyDescent="0.2">
      <c r="A69" s="6" t="s">
        <v>55</v>
      </c>
      <c r="B69" s="7" t="s">
        <v>20</v>
      </c>
      <c r="C69" s="6">
        <v>86</v>
      </c>
      <c r="D69" s="6">
        <v>47</v>
      </c>
      <c r="E69" s="11" t="e">
        <f>VLOOKUP(A69,Tabell!$A$4:$F$36,6,FALSE)</f>
        <v>#N/A</v>
      </c>
    </row>
    <row r="70" spans="1:5" x14ac:dyDescent="0.2">
      <c r="A70" s="6" t="s">
        <v>253</v>
      </c>
      <c r="B70" s="7" t="s">
        <v>199</v>
      </c>
      <c r="C70" s="6">
        <v>26</v>
      </c>
      <c r="D70" s="6">
        <v>37</v>
      </c>
      <c r="E70" s="11" t="e">
        <f>VLOOKUP(A70,Tabell!$A$4:$F$36,6,FALSE)</f>
        <v>#N/A</v>
      </c>
    </row>
    <row r="71" spans="1:5" x14ac:dyDescent="0.2">
      <c r="A71" s="6" t="s">
        <v>62</v>
      </c>
      <c r="B71" s="7" t="s">
        <v>25</v>
      </c>
      <c r="C71" s="6">
        <v>43</v>
      </c>
      <c r="D71" s="6">
        <v>36</v>
      </c>
      <c r="E71" s="11" t="e">
        <f>VLOOKUP(A71,Tabell!$A$4:$F$36,6,FALSE)</f>
        <v>#N/A</v>
      </c>
    </row>
    <row r="72" spans="1:5" x14ac:dyDescent="0.2">
      <c r="A72" s="6" t="s">
        <v>63</v>
      </c>
      <c r="B72" s="7" t="s">
        <v>29</v>
      </c>
      <c r="C72" s="6">
        <v>36</v>
      </c>
      <c r="D72" s="6">
        <v>33</v>
      </c>
      <c r="E72" s="11" t="e">
        <f>VLOOKUP(A72,Tabell!$A$4:$F$36,6,FALSE)</f>
        <v>#N/A</v>
      </c>
    </row>
    <row r="73" spans="1:5" x14ac:dyDescent="0.2">
      <c r="A73" s="6" t="s">
        <v>64</v>
      </c>
      <c r="B73" s="7" t="s">
        <v>26</v>
      </c>
      <c r="C73" s="6">
        <v>34</v>
      </c>
      <c r="D73" s="6">
        <v>27</v>
      </c>
      <c r="E73" s="11" t="e">
        <f>VLOOKUP(A73,Tabell!$A$4:$F$36,6,FALSE)</f>
        <v>#N/A</v>
      </c>
    </row>
    <row r="74" spans="1:5" x14ac:dyDescent="0.2">
      <c r="A74" s="6" t="s">
        <v>72</v>
      </c>
      <c r="B74" s="7" t="s">
        <v>122</v>
      </c>
      <c r="C74" s="6">
        <v>26</v>
      </c>
      <c r="D74" s="6">
        <v>27</v>
      </c>
      <c r="E74" s="11" t="e">
        <f>VLOOKUP(A74,Tabell!$A$4:$F$36,6,FALSE)</f>
        <v>#N/A</v>
      </c>
    </row>
    <row r="75" spans="1:5" x14ac:dyDescent="0.2">
      <c r="A75" s="6" t="s">
        <v>254</v>
      </c>
      <c r="B75" s="7" t="s">
        <v>200</v>
      </c>
      <c r="C75" s="6">
        <v>73</v>
      </c>
      <c r="D75" s="6">
        <v>26</v>
      </c>
      <c r="E75" s="11" t="e">
        <f>VLOOKUP(A75,Tabell!$A$4:$F$36,6,FALSE)</f>
        <v>#N/A</v>
      </c>
    </row>
    <row r="76" spans="1:5" x14ac:dyDescent="0.2">
      <c r="A76" s="6" t="s">
        <v>255</v>
      </c>
      <c r="B76" s="7" t="s">
        <v>201</v>
      </c>
      <c r="C76" s="6">
        <v>9</v>
      </c>
      <c r="D76" s="6">
        <v>24</v>
      </c>
      <c r="E76" s="11" t="e">
        <f>VLOOKUP(A76,Tabell!$A$4:$F$36,6,FALSE)</f>
        <v>#N/A</v>
      </c>
    </row>
    <row r="77" spans="1:5" x14ac:dyDescent="0.2">
      <c r="A77" s="6" t="s">
        <v>256</v>
      </c>
      <c r="B77" s="7" t="s">
        <v>202</v>
      </c>
      <c r="C77" s="6">
        <v>9</v>
      </c>
      <c r="D77" s="6">
        <v>22</v>
      </c>
      <c r="E77" s="11" t="e">
        <f>VLOOKUP(A77,Tabell!$A$4:$F$36,6,FALSE)</f>
        <v>#N/A</v>
      </c>
    </row>
    <row r="78" spans="1:5" x14ac:dyDescent="0.2">
      <c r="A78" s="6" t="s">
        <v>257</v>
      </c>
      <c r="B78" s="7" t="s">
        <v>203</v>
      </c>
      <c r="C78" s="6">
        <v>10</v>
      </c>
      <c r="D78" s="6">
        <v>22</v>
      </c>
      <c r="E78" s="11" t="e">
        <f>VLOOKUP(A78,Tabell!$A$4:$F$36,6,FALSE)</f>
        <v>#N/A</v>
      </c>
    </row>
    <row r="79" spans="1:5" x14ac:dyDescent="0.2">
      <c r="A79" s="6" t="s">
        <v>75</v>
      </c>
      <c r="B79" s="7" t="s">
        <v>125</v>
      </c>
      <c r="C79" s="6">
        <v>24</v>
      </c>
      <c r="D79" s="6">
        <v>21</v>
      </c>
      <c r="E79" s="11" t="e">
        <f>VLOOKUP(A79,Tabell!$A$4:$F$36,6,FALSE)</f>
        <v>#N/A</v>
      </c>
    </row>
    <row r="80" spans="1:5" x14ac:dyDescent="0.2">
      <c r="A80" s="6" t="s">
        <v>78</v>
      </c>
      <c r="B80" s="7" t="s">
        <v>204</v>
      </c>
      <c r="C80" s="6">
        <v>14</v>
      </c>
      <c r="D80" s="6">
        <v>20</v>
      </c>
      <c r="E80" s="11" t="e">
        <f>VLOOKUP(A80,Tabell!$A$4:$F$36,6,FALSE)</f>
        <v>#N/A</v>
      </c>
    </row>
    <row r="81" spans="1:5" x14ac:dyDescent="0.2">
      <c r="A81" s="6" t="s">
        <v>74</v>
      </c>
      <c r="B81" s="7" t="s">
        <v>124</v>
      </c>
      <c r="C81" s="6">
        <v>25</v>
      </c>
      <c r="D81" s="6">
        <v>20</v>
      </c>
      <c r="E81" s="11" t="e">
        <f>VLOOKUP(A81,Tabell!$A$4:$F$36,6,FALSE)</f>
        <v>#N/A</v>
      </c>
    </row>
    <row r="82" spans="1:5" x14ac:dyDescent="0.2">
      <c r="A82" s="6" t="s">
        <v>61</v>
      </c>
      <c r="B82" s="7" t="s">
        <v>28</v>
      </c>
      <c r="C82" s="6">
        <v>48</v>
      </c>
      <c r="D82" s="6">
        <v>18</v>
      </c>
      <c r="E82" s="11" t="e">
        <f>VLOOKUP(A82,Tabell!$A$4:$F$36,6,FALSE)</f>
        <v>#N/A</v>
      </c>
    </row>
    <row r="83" spans="1:5" x14ac:dyDescent="0.2">
      <c r="A83" s="6" t="s">
        <v>258</v>
      </c>
      <c r="B83" s="7" t="s">
        <v>205</v>
      </c>
      <c r="C83" s="6">
        <v>17</v>
      </c>
      <c r="D83" s="6">
        <v>16</v>
      </c>
      <c r="E83" s="11" t="e">
        <f>VLOOKUP(A83,Tabell!$A$4:$F$36,6,FALSE)</f>
        <v>#N/A</v>
      </c>
    </row>
    <row r="84" spans="1:5" x14ac:dyDescent="0.2">
      <c r="A84" s="6" t="s">
        <v>76</v>
      </c>
      <c r="B84" s="7" t="s">
        <v>126</v>
      </c>
      <c r="C84" s="6">
        <v>19</v>
      </c>
      <c r="D84" s="6">
        <v>14</v>
      </c>
      <c r="E84" s="11" t="e">
        <f>VLOOKUP(A84,Tabell!$A$4:$F$36,6,FALSE)</f>
        <v>#N/A</v>
      </c>
    </row>
    <row r="85" spans="1:5" x14ac:dyDescent="0.2">
      <c r="A85" s="6" t="s">
        <v>112</v>
      </c>
      <c r="B85" s="7" t="s">
        <v>162</v>
      </c>
      <c r="C85" s="7" t="s">
        <v>206</v>
      </c>
      <c r="D85" s="6">
        <v>13</v>
      </c>
      <c r="E85" s="11" t="e">
        <f>VLOOKUP(A85,Tabell!$A$4:$F$36,6,FALSE)</f>
        <v>#N/A</v>
      </c>
    </row>
    <row r="86" spans="1:5" x14ac:dyDescent="0.2">
      <c r="A86" s="6" t="s">
        <v>79</v>
      </c>
      <c r="B86" s="7" t="s">
        <v>129</v>
      </c>
      <c r="C86" s="6">
        <v>13</v>
      </c>
      <c r="D86" s="6">
        <v>13</v>
      </c>
      <c r="E86" s="11" t="e">
        <f>VLOOKUP(A86,Tabell!$A$4:$F$36,6,FALSE)</f>
        <v>#N/A</v>
      </c>
    </row>
    <row r="87" spans="1:5" x14ac:dyDescent="0.2">
      <c r="A87" s="6" t="s">
        <v>81</v>
      </c>
      <c r="B87" s="7" t="s">
        <v>131</v>
      </c>
      <c r="C87" s="6">
        <v>9</v>
      </c>
      <c r="D87" s="6">
        <v>10</v>
      </c>
      <c r="E87" s="11" t="e">
        <f>VLOOKUP(A87,Tabell!$A$4:$F$36,6,FALSE)</f>
        <v>#N/A</v>
      </c>
    </row>
    <row r="88" spans="1:5" x14ac:dyDescent="0.2">
      <c r="A88" s="6" t="s">
        <v>82</v>
      </c>
      <c r="B88" s="7" t="s">
        <v>132</v>
      </c>
      <c r="C88" s="6">
        <v>9</v>
      </c>
      <c r="D88" s="6">
        <v>8</v>
      </c>
      <c r="E88" s="11" t="e">
        <f>VLOOKUP(A88,Tabell!$A$4:$F$36,6,FALSE)</f>
        <v>#N/A</v>
      </c>
    </row>
    <row r="89" spans="1:5" x14ac:dyDescent="0.2">
      <c r="A89" s="6" t="s">
        <v>87</v>
      </c>
      <c r="B89" s="7" t="s">
        <v>137</v>
      </c>
      <c r="C89" s="6">
        <v>6</v>
      </c>
      <c r="D89" s="6">
        <v>8</v>
      </c>
      <c r="E89" s="11" t="e">
        <f>VLOOKUP(A89,Tabell!$A$4:$F$36,6,FALSE)</f>
        <v>#N/A</v>
      </c>
    </row>
    <row r="90" spans="1:5" x14ac:dyDescent="0.2">
      <c r="A90" s="6" t="s">
        <v>83</v>
      </c>
      <c r="B90" s="7" t="s">
        <v>133</v>
      </c>
      <c r="C90" s="6">
        <v>7</v>
      </c>
      <c r="D90" s="6">
        <v>7</v>
      </c>
      <c r="E90" s="11" t="e">
        <f>VLOOKUP(A90,Tabell!$A$4:$F$36,6,FALSE)</f>
        <v>#N/A</v>
      </c>
    </row>
    <row r="91" spans="1:5" x14ac:dyDescent="0.2">
      <c r="A91" s="6" t="s">
        <v>77</v>
      </c>
      <c r="B91" s="7" t="s">
        <v>127</v>
      </c>
      <c r="C91" s="6">
        <v>17</v>
      </c>
      <c r="D91" s="6">
        <v>5</v>
      </c>
      <c r="E91" s="11" t="e">
        <f>VLOOKUP(A91,Tabell!$A$4:$F$36,6,FALSE)</f>
        <v>#N/A</v>
      </c>
    </row>
    <row r="92" spans="1:5" x14ac:dyDescent="0.2">
      <c r="A92" s="6" t="s">
        <v>259</v>
      </c>
      <c r="B92" s="7" t="s">
        <v>207</v>
      </c>
      <c r="C92" s="6">
        <v>4</v>
      </c>
      <c r="D92" s="6">
        <v>5</v>
      </c>
      <c r="E92" s="11" t="e">
        <f>VLOOKUP(A92,Tabell!$A$4:$F$36,6,FALSE)</f>
        <v>#N/A</v>
      </c>
    </row>
    <row r="93" spans="1:5" x14ac:dyDescent="0.2">
      <c r="A93" s="6" t="s">
        <v>103</v>
      </c>
      <c r="B93" s="7" t="s">
        <v>153</v>
      </c>
      <c r="C93" s="7" t="s">
        <v>206</v>
      </c>
      <c r="D93" s="6">
        <v>5</v>
      </c>
      <c r="E93" s="11" t="e">
        <f>VLOOKUP(A93,Tabell!$A$4:$F$36,6,FALSE)</f>
        <v>#N/A</v>
      </c>
    </row>
    <row r="94" spans="1:5" x14ac:dyDescent="0.2">
      <c r="A94" s="6" t="s">
        <v>84</v>
      </c>
      <c r="B94" s="7" t="s">
        <v>134</v>
      </c>
      <c r="C94" s="6">
        <v>7</v>
      </c>
      <c r="D94" s="6">
        <v>4</v>
      </c>
      <c r="E94" s="11" t="e">
        <f>VLOOKUP(A94,Tabell!$A$4:$F$36,6,FALSE)</f>
        <v>#N/A</v>
      </c>
    </row>
    <row r="95" spans="1:5" x14ac:dyDescent="0.2">
      <c r="A95" s="6" t="s">
        <v>90</v>
      </c>
      <c r="B95" s="7" t="s">
        <v>140</v>
      </c>
      <c r="C95" s="6">
        <v>3</v>
      </c>
      <c r="D95" s="6">
        <v>3</v>
      </c>
      <c r="E95" s="11" t="e">
        <f>VLOOKUP(A95,Tabell!$A$4:$F$36,6,FALSE)</f>
        <v>#N/A</v>
      </c>
    </row>
    <row r="96" spans="1:5" x14ac:dyDescent="0.2">
      <c r="A96" s="6" t="s">
        <v>106</v>
      </c>
      <c r="B96" s="7" t="s">
        <v>208</v>
      </c>
      <c r="C96" s="7" t="s">
        <v>206</v>
      </c>
      <c r="D96" s="6">
        <v>3</v>
      </c>
      <c r="E96" s="11" t="e">
        <f>VLOOKUP(A96,Tabell!$A$4:$F$36,6,FALSE)</f>
        <v>#N/A</v>
      </c>
    </row>
    <row r="97" spans="1:5" x14ac:dyDescent="0.2">
      <c r="A97" s="6" t="s">
        <v>86</v>
      </c>
      <c r="B97" s="7" t="s">
        <v>136</v>
      </c>
      <c r="C97" s="6">
        <v>6</v>
      </c>
      <c r="D97" s="6">
        <v>3</v>
      </c>
      <c r="E97" s="11" t="e">
        <f>VLOOKUP(A97,Tabell!$A$4:$F$36,6,FALSE)</f>
        <v>#N/A</v>
      </c>
    </row>
    <row r="98" spans="1:5" x14ac:dyDescent="0.2">
      <c r="A98" s="6" t="s">
        <v>85</v>
      </c>
      <c r="B98" s="7" t="s">
        <v>209</v>
      </c>
      <c r="C98" s="6">
        <v>7</v>
      </c>
      <c r="D98" s="6">
        <v>3</v>
      </c>
      <c r="E98" s="11" t="e">
        <f>VLOOKUP(A98,Tabell!$A$4:$F$36,6,FALSE)</f>
        <v>#N/A</v>
      </c>
    </row>
    <row r="99" spans="1:5" x14ac:dyDescent="0.2">
      <c r="A99" s="6" t="s">
        <v>260</v>
      </c>
      <c r="B99" s="7" t="s">
        <v>210</v>
      </c>
      <c r="C99" s="6">
        <v>1</v>
      </c>
      <c r="D99" s="6">
        <v>3</v>
      </c>
      <c r="E99" s="11" t="e">
        <f>VLOOKUP(A99,Tabell!$A$4:$F$36,6,FALSE)</f>
        <v>#N/A</v>
      </c>
    </row>
    <row r="100" spans="1:5" x14ac:dyDescent="0.2">
      <c r="A100" s="6" t="s">
        <v>261</v>
      </c>
      <c r="B100" s="7" t="s">
        <v>212</v>
      </c>
      <c r="C100" s="6">
        <v>2</v>
      </c>
      <c r="D100" s="6">
        <v>2</v>
      </c>
      <c r="E100" s="11" t="e">
        <f>VLOOKUP(A100,Tabell!$A$4:$F$36,6,FALSE)</f>
        <v>#N/A</v>
      </c>
    </row>
    <row r="101" spans="1:5" x14ac:dyDescent="0.2">
      <c r="A101" s="6" t="s">
        <v>97</v>
      </c>
      <c r="B101" s="7" t="s">
        <v>147</v>
      </c>
      <c r="C101" s="6">
        <v>1</v>
      </c>
      <c r="D101" s="6">
        <v>2</v>
      </c>
      <c r="E101" s="11" t="e">
        <f>VLOOKUP(A101,Tabell!$A$4:$F$36,6,FALSE)</f>
        <v>#N/A</v>
      </c>
    </row>
    <row r="102" spans="1:5" x14ac:dyDescent="0.2">
      <c r="A102" s="6" t="s">
        <v>262</v>
      </c>
      <c r="B102" s="7" t="s">
        <v>211</v>
      </c>
      <c r="C102" s="7" t="s">
        <v>206</v>
      </c>
      <c r="D102" s="6">
        <v>2</v>
      </c>
      <c r="E102" s="11" t="e">
        <f>VLOOKUP(A102,Tabell!$A$4:$F$36,6,FALSE)</f>
        <v>#N/A</v>
      </c>
    </row>
    <row r="103" spans="1:5" x14ac:dyDescent="0.2">
      <c r="A103" s="6" t="s">
        <v>94</v>
      </c>
      <c r="B103" s="7" t="s">
        <v>144</v>
      </c>
      <c r="C103" s="6">
        <v>2</v>
      </c>
      <c r="D103" s="6">
        <v>2</v>
      </c>
      <c r="E103" s="11" t="e">
        <f>VLOOKUP(A103,Tabell!$A$4:$F$36,6,FALSE)</f>
        <v>#N/A</v>
      </c>
    </row>
    <row r="104" spans="1:5" x14ac:dyDescent="0.2">
      <c r="A104" s="6" t="s">
        <v>111</v>
      </c>
      <c r="B104" s="7" t="s">
        <v>161</v>
      </c>
      <c r="C104" s="7" t="s">
        <v>206</v>
      </c>
      <c r="D104" s="6">
        <v>2</v>
      </c>
      <c r="E104" s="11" t="e">
        <f>VLOOKUP(A104,Tabell!$A$4:$F$36,6,FALSE)</f>
        <v>#N/A</v>
      </c>
    </row>
    <row r="105" spans="1:5" x14ac:dyDescent="0.2">
      <c r="A105" s="6" t="s">
        <v>263</v>
      </c>
      <c r="B105" s="7" t="s">
        <v>213</v>
      </c>
      <c r="C105" s="7" t="s">
        <v>206</v>
      </c>
      <c r="D105" s="6">
        <v>2</v>
      </c>
      <c r="E105" s="11" t="e">
        <f>VLOOKUP(A105,Tabell!$A$4:$F$36,6,FALSE)</f>
        <v>#N/A</v>
      </c>
    </row>
    <row r="106" spans="1:5" x14ac:dyDescent="0.2">
      <c r="A106" s="6" t="s">
        <v>80</v>
      </c>
      <c r="B106" s="7" t="s">
        <v>214</v>
      </c>
      <c r="C106" s="6">
        <v>11</v>
      </c>
      <c r="D106" s="6">
        <v>1</v>
      </c>
      <c r="E106" s="11" t="e">
        <f>VLOOKUP(A106,Tabell!$A$4:$F$36,6,FALSE)</f>
        <v>#N/A</v>
      </c>
    </row>
    <row r="107" spans="1:5" x14ac:dyDescent="0.2">
      <c r="A107" s="6" t="s">
        <v>92</v>
      </c>
      <c r="B107" s="7" t="s">
        <v>142</v>
      </c>
      <c r="C107" s="6">
        <v>2</v>
      </c>
      <c r="D107" s="6">
        <v>1</v>
      </c>
      <c r="E107" s="11" t="e">
        <f>VLOOKUP(A107,Tabell!$A$4:$F$36,6,FALSE)</f>
        <v>#N/A</v>
      </c>
    </row>
    <row r="108" spans="1:5" x14ac:dyDescent="0.2">
      <c r="A108" s="6" t="s">
        <v>93</v>
      </c>
      <c r="B108" s="7" t="s">
        <v>143</v>
      </c>
      <c r="C108" s="6">
        <v>2</v>
      </c>
      <c r="D108" s="6">
        <v>1</v>
      </c>
      <c r="E108" s="11" t="e">
        <f>VLOOKUP(A108,Tabell!$A$4:$F$36,6,FALSE)</f>
        <v>#N/A</v>
      </c>
    </row>
    <row r="109" spans="1:5" x14ac:dyDescent="0.2">
      <c r="A109" s="6" t="s">
        <v>114</v>
      </c>
      <c r="B109" s="7" t="s">
        <v>215</v>
      </c>
      <c r="C109" s="7" t="s">
        <v>206</v>
      </c>
      <c r="D109" s="6">
        <v>1</v>
      </c>
      <c r="E109" s="11" t="e">
        <f>VLOOKUP(A109,Tabell!$A$4:$F$36,6,FALSE)</f>
        <v>#N/A</v>
      </c>
    </row>
    <row r="110" spans="1:5" x14ac:dyDescent="0.2">
      <c r="A110" s="6" t="s">
        <v>95</v>
      </c>
      <c r="B110" s="7" t="s">
        <v>145</v>
      </c>
      <c r="C110" s="6">
        <v>1</v>
      </c>
      <c r="D110" s="6">
        <v>1</v>
      </c>
      <c r="E110" s="11" t="e">
        <f>VLOOKUP(A110,Tabell!$A$4:$F$36,6,FALSE)</f>
        <v>#N/A</v>
      </c>
    </row>
    <row r="111" spans="1:5" x14ac:dyDescent="0.2">
      <c r="A111" s="6" t="s">
        <v>100</v>
      </c>
      <c r="B111" s="7" t="s">
        <v>150</v>
      </c>
      <c r="C111" s="7" t="s">
        <v>206</v>
      </c>
      <c r="D111" s="6">
        <v>1</v>
      </c>
      <c r="E111" s="11" t="e">
        <f>VLOOKUP(A111,Tabell!$A$4:$F$36,6,FALSE)</f>
        <v>#N/A</v>
      </c>
    </row>
    <row r="112" spans="1:5" x14ac:dyDescent="0.2">
      <c r="A112" s="6" t="s">
        <v>96</v>
      </c>
      <c r="B112" s="7" t="s">
        <v>146</v>
      </c>
      <c r="C112" s="6">
        <v>1</v>
      </c>
      <c r="D112" s="6">
        <v>1</v>
      </c>
      <c r="E112" s="11" t="e">
        <f>VLOOKUP(A112,Tabell!$A$4:$F$36,6,FALSE)</f>
        <v>#N/A</v>
      </c>
    </row>
    <row r="113" spans="1:5" x14ac:dyDescent="0.2">
      <c r="A113" s="6" t="s">
        <v>109</v>
      </c>
      <c r="B113" s="7" t="s">
        <v>216</v>
      </c>
      <c r="C113" s="7" t="s">
        <v>206</v>
      </c>
      <c r="D113" s="6">
        <v>1</v>
      </c>
      <c r="E113" s="11" t="e">
        <f>VLOOKUP(A113,Tabell!$A$4:$F$36,6,FALSE)</f>
        <v>#N/A</v>
      </c>
    </row>
    <row r="114" spans="1:5" x14ac:dyDescent="0.2">
      <c r="A114" s="6" t="s">
        <v>91</v>
      </c>
      <c r="B114" s="7" t="s">
        <v>141</v>
      </c>
      <c r="C114" s="6">
        <v>3</v>
      </c>
      <c r="D114" s="6">
        <v>1</v>
      </c>
      <c r="E114" s="11" t="e">
        <f>VLOOKUP(A114,Tabell!$A$4:$F$36,6,FALSE)</f>
        <v>#N/A</v>
      </c>
    </row>
    <row r="115" spans="1:5" x14ac:dyDescent="0.2">
      <c r="A115" s="6" t="s">
        <v>264</v>
      </c>
      <c r="B115" s="7" t="s">
        <v>220</v>
      </c>
      <c r="C115" s="6">
        <v>3</v>
      </c>
      <c r="D115" s="7" t="s">
        <v>206</v>
      </c>
      <c r="E115" s="11" t="e">
        <f>VLOOKUP(A115,Tabell!$A$4:$F$36,6,FALSE)</f>
        <v>#N/A</v>
      </c>
    </row>
    <row r="116" spans="1:5" x14ac:dyDescent="0.2">
      <c r="A116" s="6" t="s">
        <v>98</v>
      </c>
      <c r="B116" s="7" t="s">
        <v>148</v>
      </c>
      <c r="C116" s="6">
        <v>1</v>
      </c>
      <c r="D116" s="7" t="s">
        <v>206</v>
      </c>
      <c r="E116" s="11" t="e">
        <f>VLOOKUP(A116,Tabell!$A$4:$F$36,6,FALSE)</f>
        <v>#N/A</v>
      </c>
    </row>
    <row r="117" spans="1:5" x14ac:dyDescent="0.2">
      <c r="A117" s="6" t="s">
        <v>89</v>
      </c>
      <c r="B117" s="7" t="s">
        <v>139</v>
      </c>
      <c r="C117" s="6">
        <v>3</v>
      </c>
      <c r="D117" s="7" t="s">
        <v>206</v>
      </c>
      <c r="E117" s="11" t="e">
        <f>VLOOKUP(A117,Tabell!$A$4:$F$36,6,FALSE)</f>
        <v>#N/A</v>
      </c>
    </row>
    <row r="118" spans="1:5" x14ac:dyDescent="0.2">
      <c r="A118" s="6" t="s">
        <v>88</v>
      </c>
      <c r="B118" s="7" t="s">
        <v>138</v>
      </c>
      <c r="C118" s="6">
        <v>5</v>
      </c>
      <c r="D118" s="7" t="s">
        <v>206</v>
      </c>
      <c r="E118" s="11" t="e">
        <f>VLOOKUP(A118,Tabell!$A$4:$F$36,6,FALSE)</f>
        <v>#N/A</v>
      </c>
    </row>
    <row r="119" spans="1:5" x14ac:dyDescent="0.2">
      <c r="A119" s="6" t="s">
        <v>265</v>
      </c>
      <c r="B119" s="7" t="s">
        <v>219</v>
      </c>
      <c r="C119" s="6">
        <v>1</v>
      </c>
      <c r="D119" s="7" t="s">
        <v>206</v>
      </c>
      <c r="E119" s="11" t="e">
        <f>VLOOKUP(A119,Tabell!$A$4:$F$36,6,FALSE)</f>
        <v>#N/A</v>
      </c>
    </row>
    <row r="120" spans="1:5" x14ac:dyDescent="0.2">
      <c r="A120" s="6" t="s">
        <v>266</v>
      </c>
      <c r="B120" s="7" t="s">
        <v>218</v>
      </c>
      <c r="C120" s="6">
        <v>5</v>
      </c>
      <c r="D120" s="7" t="s">
        <v>206</v>
      </c>
      <c r="E120" s="11" t="e">
        <f>VLOOKUP(A120,Tabell!$A$4:$F$36,6,FALSE)</f>
        <v>#N/A</v>
      </c>
    </row>
    <row r="121" spans="1:5" x14ac:dyDescent="0.2">
      <c r="A121" s="6" t="s">
        <v>267</v>
      </c>
      <c r="B121" s="7" t="s">
        <v>217</v>
      </c>
      <c r="C121" s="6">
        <v>4</v>
      </c>
      <c r="D121" s="7" t="s">
        <v>206</v>
      </c>
      <c r="E121" s="11" t="e">
        <f>VLOOKUP(A121,Tabell!$A$4:$F$36,6,FALSE)</f>
        <v>#N/A</v>
      </c>
    </row>
    <row r="122" spans="1:5" x14ac:dyDescent="0.2">
      <c r="A122" s="7"/>
      <c r="B122" s="7"/>
      <c r="C122" s="6"/>
      <c r="D122" s="6"/>
    </row>
    <row r="123" spans="1:5" x14ac:dyDescent="0.2">
      <c r="A123" s="4"/>
      <c r="B123" s="9"/>
    </row>
  </sheetData>
  <autoFilter ref="A2:E121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3"/>
  <sheetViews>
    <sheetView topLeftCell="A22" workbookViewId="0">
      <selection activeCell="A23" sqref="A23:IV23"/>
    </sheetView>
  </sheetViews>
  <sheetFormatPr defaultRowHeight="12.75" x14ac:dyDescent="0.2"/>
  <cols>
    <col min="2" max="2" width="37.85546875" bestFit="1" customWidth="1"/>
    <col min="4" max="4" width="10.85546875" customWidth="1"/>
  </cols>
  <sheetData>
    <row r="1" spans="1:4" s="2" customFormat="1" x14ac:dyDescent="0.2">
      <c r="A1" s="2" t="s">
        <v>271</v>
      </c>
      <c r="B1" s="2" t="s">
        <v>272</v>
      </c>
      <c r="C1" s="2">
        <v>2014</v>
      </c>
      <c r="D1" s="2" t="s">
        <v>270</v>
      </c>
    </row>
    <row r="2" spans="1:4" x14ac:dyDescent="0.2">
      <c r="A2" t="s">
        <v>33</v>
      </c>
      <c r="B2" t="s">
        <v>1</v>
      </c>
      <c r="C2">
        <v>2375</v>
      </c>
      <c r="D2" t="str">
        <f>VLOOKUP(A2,Tabell!$A$4:$A$36,1)</f>
        <v>0812190</v>
      </c>
    </row>
    <row r="3" spans="1:4" x14ac:dyDescent="0.2">
      <c r="A3" t="s">
        <v>34</v>
      </c>
      <c r="B3" t="s">
        <v>2</v>
      </c>
      <c r="C3">
        <v>1985</v>
      </c>
      <c r="D3" t="e">
        <f>VLOOKUP(A3,Tabell!$A$4:$A$36,1)</f>
        <v>#N/A</v>
      </c>
    </row>
    <row r="4" spans="1:4" x14ac:dyDescent="0.2">
      <c r="A4" t="s">
        <v>36</v>
      </c>
      <c r="B4" t="s">
        <v>4</v>
      </c>
      <c r="C4">
        <v>1694</v>
      </c>
      <c r="D4" t="str">
        <f>VLOOKUP(A4,Tabell!$A$4:$A$36,1)</f>
        <v>0812890</v>
      </c>
    </row>
    <row r="5" spans="1:4" x14ac:dyDescent="0.2">
      <c r="A5" t="s">
        <v>35</v>
      </c>
      <c r="B5" t="s">
        <v>3</v>
      </c>
      <c r="C5">
        <v>1495</v>
      </c>
      <c r="D5" t="str">
        <f>VLOOKUP(A5,Tabell!$A$4:$A$36,1)</f>
        <v>0812890</v>
      </c>
    </row>
    <row r="6" spans="1:4" x14ac:dyDescent="0.2">
      <c r="A6" t="s">
        <v>37</v>
      </c>
      <c r="B6" t="s">
        <v>5</v>
      </c>
      <c r="C6">
        <v>1070</v>
      </c>
      <c r="D6" t="e">
        <f>VLOOKUP(A6,Tabell!$A$4:$A$36,1)</f>
        <v>#N/A</v>
      </c>
    </row>
    <row r="7" spans="1:4" x14ac:dyDescent="0.2">
      <c r="A7" t="s">
        <v>71</v>
      </c>
      <c r="B7" t="s">
        <v>121</v>
      </c>
      <c r="C7">
        <v>1437</v>
      </c>
      <c r="D7" t="str">
        <f>VLOOKUP(A7,Tabell!$A$4:$A$36,1)</f>
        <v>0812890</v>
      </c>
    </row>
    <row r="8" spans="1:4" x14ac:dyDescent="0.2">
      <c r="A8" t="s">
        <v>38</v>
      </c>
      <c r="B8" t="s">
        <v>6</v>
      </c>
      <c r="C8">
        <v>920</v>
      </c>
      <c r="D8" t="str">
        <f>VLOOKUP(A8,Tabell!$A$4:$A$36,1)</f>
        <v>0820190</v>
      </c>
    </row>
    <row r="9" spans="1:4" x14ac:dyDescent="0.2">
      <c r="A9" t="s">
        <v>42</v>
      </c>
      <c r="B9" t="s">
        <v>8</v>
      </c>
      <c r="C9">
        <v>807</v>
      </c>
      <c r="D9" t="str">
        <f>VLOOKUP(A9,Tabell!$A$4:$A$36,1)</f>
        <v>0814190</v>
      </c>
    </row>
    <row r="10" spans="1:4" x14ac:dyDescent="0.2">
      <c r="A10" t="s">
        <v>65</v>
      </c>
      <c r="B10" t="s">
        <v>115</v>
      </c>
      <c r="C10">
        <v>684</v>
      </c>
      <c r="D10" t="e">
        <f>VLOOKUP(A10,Tabell!$A$4:$A$36,1)</f>
        <v>#N/A</v>
      </c>
    </row>
    <row r="11" spans="1:4" x14ac:dyDescent="0.2">
      <c r="A11" t="s">
        <v>39</v>
      </c>
      <c r="B11" t="s">
        <v>9</v>
      </c>
      <c r="C11">
        <v>635</v>
      </c>
      <c r="D11" t="str">
        <f>VLOOKUP(A11,Tabell!$A$4:$A$36,1)</f>
        <v>0810190</v>
      </c>
    </row>
    <row r="12" spans="1:4" x14ac:dyDescent="0.2">
      <c r="A12" t="s">
        <v>40</v>
      </c>
      <c r="B12" t="s">
        <v>7</v>
      </c>
      <c r="C12">
        <v>576</v>
      </c>
      <c r="D12" t="e">
        <f>VLOOKUP(A12,Tabell!$A$4:$A$36,1)</f>
        <v>#N/A</v>
      </c>
    </row>
    <row r="13" spans="1:4" x14ac:dyDescent="0.2">
      <c r="A13" t="s">
        <v>41</v>
      </c>
      <c r="B13" t="s">
        <v>10</v>
      </c>
      <c r="C13">
        <v>572</v>
      </c>
      <c r="D13" t="str">
        <f>VLOOKUP(A13,Tabell!$A$4:$A$36,1)</f>
        <v>0810190</v>
      </c>
    </row>
    <row r="14" spans="1:4" x14ac:dyDescent="0.2">
      <c r="A14" t="s">
        <v>44</v>
      </c>
      <c r="B14" t="s">
        <v>11</v>
      </c>
      <c r="C14">
        <v>627</v>
      </c>
      <c r="D14" t="str">
        <f>VLOOKUP(A14,Tabell!$A$4:$A$36,1)</f>
        <v>0812490</v>
      </c>
    </row>
    <row r="15" spans="1:4" x14ac:dyDescent="0.2">
      <c r="A15" t="s">
        <v>226</v>
      </c>
      <c r="B15" t="s">
        <v>170</v>
      </c>
      <c r="C15">
        <v>445</v>
      </c>
      <c r="D15" t="str">
        <f>VLOOKUP(A15,Tabell!$A$4:$A$36,1)</f>
        <v>0837200</v>
      </c>
    </row>
    <row r="16" spans="1:4" x14ac:dyDescent="0.2">
      <c r="A16" t="s">
        <v>43</v>
      </c>
      <c r="B16" t="s">
        <v>14</v>
      </c>
      <c r="C16">
        <v>420</v>
      </c>
      <c r="D16" t="str">
        <f>VLOOKUP(A16,Tabell!$A$4:$A$36,1)</f>
        <v>0812890</v>
      </c>
    </row>
    <row r="17" spans="1:5" x14ac:dyDescent="0.2">
      <c r="A17" t="s">
        <v>46</v>
      </c>
      <c r="B17" t="s">
        <v>12</v>
      </c>
      <c r="C17">
        <v>399</v>
      </c>
      <c r="D17" t="str">
        <f>VLOOKUP(A17,Tabell!$A$4:$A$36,1)</f>
        <v>0834190</v>
      </c>
    </row>
    <row r="18" spans="1:5" x14ac:dyDescent="0.2">
      <c r="A18" t="s">
        <v>47</v>
      </c>
      <c r="B18" t="s">
        <v>13</v>
      </c>
      <c r="C18">
        <v>454</v>
      </c>
      <c r="D18" t="str">
        <f>VLOOKUP(A18,Tabell!$A$4:$A$36,1)</f>
        <v>0805109</v>
      </c>
    </row>
    <row r="19" spans="1:5" x14ac:dyDescent="0.2">
      <c r="A19" t="s">
        <v>45</v>
      </c>
      <c r="B19" t="s">
        <v>16</v>
      </c>
      <c r="C19">
        <v>441</v>
      </c>
      <c r="D19" t="str">
        <f>VLOOKUP(A19,Tabell!$A$4:$A$36,1)</f>
        <v>0812890</v>
      </c>
    </row>
    <row r="20" spans="1:5" x14ac:dyDescent="0.2">
      <c r="A20" t="s">
        <v>229</v>
      </c>
      <c r="B20" t="s">
        <v>173</v>
      </c>
      <c r="C20">
        <v>210</v>
      </c>
      <c r="D20" t="str">
        <f>VLOOKUP(A20,Tabell!$A$4:$A$36,1)</f>
        <v>0837200</v>
      </c>
    </row>
    <row r="21" spans="1:5" x14ac:dyDescent="0.2">
      <c r="A21" t="s">
        <v>48</v>
      </c>
      <c r="B21" t="s">
        <v>15</v>
      </c>
      <c r="C21">
        <v>284</v>
      </c>
      <c r="D21" t="str">
        <f>VLOOKUP(A21,Tabell!$A$4:$A$36,1)</f>
        <v>0812890</v>
      </c>
    </row>
    <row r="22" spans="1:5" x14ac:dyDescent="0.2">
      <c r="A22" t="s">
        <v>67</v>
      </c>
      <c r="B22" t="s">
        <v>117</v>
      </c>
      <c r="C22">
        <v>171</v>
      </c>
      <c r="D22" t="e">
        <f>VLOOKUP(A22,Tabell!$A$4:$A$36,1)</f>
        <v>#N/A</v>
      </c>
    </row>
    <row r="23" spans="1:5" x14ac:dyDescent="0.2">
      <c r="A23" t="s">
        <v>232</v>
      </c>
      <c r="B23" t="s">
        <v>176</v>
      </c>
      <c r="C23">
        <v>212</v>
      </c>
      <c r="D23" t="e">
        <f>VLOOKUP(A23,Tabell!$A$4:$A$36,1)</f>
        <v>#N/A</v>
      </c>
      <c r="E23" s="3" t="s">
        <v>286</v>
      </c>
    </row>
    <row r="24" spans="1:5" x14ac:dyDescent="0.2">
      <c r="A24" t="s">
        <v>49</v>
      </c>
      <c r="B24" t="s">
        <v>17</v>
      </c>
      <c r="C24">
        <v>276</v>
      </c>
      <c r="D24" t="str">
        <f>VLOOKUP(A24,Tabell!$A$4:$A$36,1)</f>
        <v>0812890</v>
      </c>
    </row>
    <row r="25" spans="1:5" x14ac:dyDescent="0.2">
      <c r="A25" t="s">
        <v>66</v>
      </c>
      <c r="B25" t="s">
        <v>116</v>
      </c>
      <c r="C25">
        <v>177</v>
      </c>
      <c r="D25" t="e">
        <f>VLOOKUP(A25,Tabell!$A$4:$A$36,1)</f>
        <v>#N/A</v>
      </c>
    </row>
    <row r="26" spans="1:5" x14ac:dyDescent="0.2">
      <c r="A26" t="s">
        <v>51</v>
      </c>
      <c r="B26" t="s">
        <v>21</v>
      </c>
      <c r="C26">
        <v>131</v>
      </c>
      <c r="D26" t="str">
        <f>VLOOKUP(A26,Tabell!$A$4:$A$36,1)</f>
        <v>0812890</v>
      </c>
    </row>
    <row r="27" spans="1:5" x14ac:dyDescent="0.2">
      <c r="A27" t="s">
        <v>50</v>
      </c>
      <c r="B27" t="s">
        <v>19</v>
      </c>
      <c r="C27">
        <v>48</v>
      </c>
      <c r="D27" t="str">
        <f>VLOOKUP(A27,Tabell!$A$4:$A$36,1)</f>
        <v>0812890</v>
      </c>
    </row>
    <row r="28" spans="1:5" x14ac:dyDescent="0.2">
      <c r="A28" t="s">
        <v>53</v>
      </c>
      <c r="B28" t="s">
        <v>185</v>
      </c>
      <c r="C28">
        <v>146</v>
      </c>
      <c r="D28" t="str">
        <f>VLOOKUP(A28,Tabell!$A$4:$A$36,1)</f>
        <v>0812490</v>
      </c>
    </row>
    <row r="29" spans="1:5" x14ac:dyDescent="0.2">
      <c r="A29" t="s">
        <v>54</v>
      </c>
      <c r="B29" t="s">
        <v>18</v>
      </c>
      <c r="C29">
        <v>81</v>
      </c>
      <c r="D29" t="e">
        <f>VLOOKUP(A29,Tabell!$A$4:$A$36,1)</f>
        <v>#N/A</v>
      </c>
    </row>
    <row r="30" spans="1:5" x14ac:dyDescent="0.2">
      <c r="A30" t="s">
        <v>68</v>
      </c>
      <c r="B30" t="s">
        <v>118</v>
      </c>
      <c r="C30">
        <v>86</v>
      </c>
      <c r="D30" t="e">
        <f>VLOOKUP(A30,Tabell!$A$4:$A$36,1)</f>
        <v>#N/A</v>
      </c>
    </row>
    <row r="31" spans="1:5" x14ac:dyDescent="0.2">
      <c r="A31" t="s">
        <v>52</v>
      </c>
      <c r="B31" t="s">
        <v>32</v>
      </c>
      <c r="C31">
        <v>82</v>
      </c>
      <c r="D31" t="str">
        <f>VLOOKUP(A31,Tabell!$A$4:$A$36,1)</f>
        <v>0812490</v>
      </c>
    </row>
    <row r="32" spans="1:5" x14ac:dyDescent="0.2">
      <c r="A32" t="s">
        <v>57</v>
      </c>
      <c r="B32" t="s">
        <v>24</v>
      </c>
      <c r="C32">
        <v>52</v>
      </c>
      <c r="D32" t="str">
        <f>VLOOKUP(A32,Tabell!$A$4:$A$36,1)</f>
        <v>0812890</v>
      </c>
    </row>
    <row r="33" spans="1:5" x14ac:dyDescent="0.2">
      <c r="A33" t="s">
        <v>70</v>
      </c>
      <c r="B33" t="s">
        <v>273</v>
      </c>
      <c r="C33">
        <v>50</v>
      </c>
      <c r="D33" t="e">
        <f>VLOOKUP(A33,Tabell!$A$4:$A$36,1)</f>
        <v>#N/A</v>
      </c>
    </row>
    <row r="34" spans="1:5" x14ac:dyDescent="0.2">
      <c r="A34" t="s">
        <v>69</v>
      </c>
      <c r="B34" t="s">
        <v>119</v>
      </c>
      <c r="C34">
        <v>70</v>
      </c>
      <c r="D34" t="e">
        <f>VLOOKUP(A34,Tabell!$A$4:$A$36,1)</f>
        <v>#N/A</v>
      </c>
    </row>
    <row r="35" spans="1:5" x14ac:dyDescent="0.2">
      <c r="A35" t="s">
        <v>59</v>
      </c>
      <c r="B35" t="s">
        <v>23</v>
      </c>
      <c r="C35">
        <v>71</v>
      </c>
      <c r="D35" t="str">
        <f>VLOOKUP(A35,Tabell!$A$4:$A$36,1)</f>
        <v>0812490</v>
      </c>
    </row>
    <row r="36" spans="1:5" x14ac:dyDescent="0.2">
      <c r="A36" t="s">
        <v>56</v>
      </c>
      <c r="B36" t="s">
        <v>27</v>
      </c>
      <c r="C36">
        <v>66</v>
      </c>
      <c r="D36" t="str">
        <f>VLOOKUP(A36,Tabell!$A$4:$A$36,1)</f>
        <v>0837200</v>
      </c>
    </row>
    <row r="37" spans="1:5" x14ac:dyDescent="0.2">
      <c r="A37" t="s">
        <v>73</v>
      </c>
      <c r="B37" t="s">
        <v>123</v>
      </c>
      <c r="C37">
        <v>72</v>
      </c>
      <c r="D37" t="str">
        <f>VLOOKUP(A37,Tabell!$A$4:$A$36,1)</f>
        <v>0810190</v>
      </c>
    </row>
    <row r="38" spans="1:5" x14ac:dyDescent="0.2">
      <c r="A38" t="s">
        <v>250</v>
      </c>
      <c r="B38" t="s">
        <v>196</v>
      </c>
      <c r="C38">
        <v>66</v>
      </c>
      <c r="D38" t="e">
        <f>VLOOKUP(A38,Tabell!$A$4:$A$36,1)</f>
        <v>#N/A</v>
      </c>
      <c r="E38" s="3" t="s">
        <v>286</v>
      </c>
    </row>
    <row r="39" spans="1:5" x14ac:dyDescent="0.2">
      <c r="A39" t="s">
        <v>58</v>
      </c>
      <c r="B39" t="s">
        <v>31</v>
      </c>
      <c r="C39">
        <v>76</v>
      </c>
      <c r="D39" t="str">
        <f>VLOOKUP(A39,Tabell!$A$4:$A$36,1)</f>
        <v>0812890</v>
      </c>
    </row>
    <row r="40" spans="1:5" x14ac:dyDescent="0.2">
      <c r="A40" t="s">
        <v>60</v>
      </c>
      <c r="B40" t="s">
        <v>30</v>
      </c>
      <c r="C40">
        <v>67</v>
      </c>
      <c r="D40" t="str">
        <f>VLOOKUP(A40,Tabell!$A$4:$A$36,1)</f>
        <v>0837200</v>
      </c>
    </row>
    <row r="41" spans="1:5" x14ac:dyDescent="0.2">
      <c r="A41" t="s">
        <v>55</v>
      </c>
      <c r="B41" t="s">
        <v>20</v>
      </c>
      <c r="C41">
        <v>44</v>
      </c>
      <c r="D41" t="str">
        <f>VLOOKUP(A41,Tabell!$A$4:$A$36,1)</f>
        <v>0812890</v>
      </c>
    </row>
    <row r="42" spans="1:5" x14ac:dyDescent="0.2">
      <c r="A42" t="s">
        <v>62</v>
      </c>
      <c r="B42" t="s">
        <v>25</v>
      </c>
      <c r="C42">
        <v>32</v>
      </c>
      <c r="D42" t="str">
        <f>VLOOKUP(A42,Tabell!$A$4:$A$36,1)</f>
        <v>0837200</v>
      </c>
    </row>
    <row r="43" spans="1:5" x14ac:dyDescent="0.2">
      <c r="A43" t="s">
        <v>63</v>
      </c>
      <c r="B43" t="s">
        <v>29</v>
      </c>
      <c r="C43">
        <v>30</v>
      </c>
      <c r="D43" t="str">
        <f>VLOOKUP(A43,Tabell!$A$4:$A$36,1)</f>
        <v>0805109</v>
      </c>
    </row>
    <row r="44" spans="1:5" x14ac:dyDescent="0.2">
      <c r="A44" t="s">
        <v>64</v>
      </c>
      <c r="B44" t="s">
        <v>26</v>
      </c>
      <c r="C44">
        <v>20</v>
      </c>
      <c r="D44" t="str">
        <f>VLOOKUP(A44,Tabell!$A$4:$A$36,1)</f>
        <v>0810190</v>
      </c>
    </row>
    <row r="45" spans="1:5" x14ac:dyDescent="0.2">
      <c r="A45" t="s">
        <v>75</v>
      </c>
      <c r="B45" t="s">
        <v>125</v>
      </c>
      <c r="C45">
        <v>10</v>
      </c>
      <c r="D45" t="e">
        <f>VLOOKUP(A45,Tabell!$A$4:$A$36,1)</f>
        <v>#N/A</v>
      </c>
    </row>
    <row r="46" spans="1:5" x14ac:dyDescent="0.2">
      <c r="A46" t="s">
        <v>78</v>
      </c>
      <c r="B46" t="s">
        <v>274</v>
      </c>
      <c r="C46">
        <v>35</v>
      </c>
      <c r="D46" t="str">
        <f>VLOOKUP(A46,Tabell!$A$4:$A$36,1)</f>
        <v>0837200</v>
      </c>
    </row>
    <row r="47" spans="1:5" x14ac:dyDescent="0.2">
      <c r="A47" t="s">
        <v>74</v>
      </c>
      <c r="B47" t="s">
        <v>124</v>
      </c>
      <c r="C47">
        <v>35</v>
      </c>
      <c r="D47" t="str">
        <f>VLOOKUP(A47,Tabell!$A$4:$A$36,1)</f>
        <v>0812890</v>
      </c>
    </row>
    <row r="48" spans="1:5" x14ac:dyDescent="0.2">
      <c r="A48" t="s">
        <v>61</v>
      </c>
      <c r="B48" t="s">
        <v>28</v>
      </c>
      <c r="C48">
        <v>14</v>
      </c>
      <c r="D48" t="str">
        <f>VLOOKUP(A48,Tabell!$A$4:$A$36,1)</f>
        <v>0812890</v>
      </c>
    </row>
    <row r="49" spans="1:5" x14ac:dyDescent="0.2">
      <c r="A49" t="s">
        <v>76</v>
      </c>
      <c r="B49" t="s">
        <v>126</v>
      </c>
      <c r="C49">
        <v>23</v>
      </c>
      <c r="D49" t="e">
        <f>VLOOKUP(A49,Tabell!$A$4:$A$36,1)</f>
        <v>#N/A</v>
      </c>
    </row>
    <row r="50" spans="1:5" x14ac:dyDescent="0.2">
      <c r="A50" t="s">
        <v>112</v>
      </c>
      <c r="B50" t="s">
        <v>162</v>
      </c>
      <c r="C50">
        <v>6</v>
      </c>
      <c r="D50" t="str">
        <f>VLOOKUP(A50,Tabell!$A$4:$A$36,1)</f>
        <v>0812890</v>
      </c>
    </row>
    <row r="51" spans="1:5" x14ac:dyDescent="0.2">
      <c r="A51" t="s">
        <v>79</v>
      </c>
      <c r="B51" t="s">
        <v>129</v>
      </c>
      <c r="C51">
        <v>37</v>
      </c>
      <c r="D51" t="str">
        <f>VLOOKUP(A51,Tabell!$A$4:$A$36,1)</f>
        <v>0837200</v>
      </c>
    </row>
    <row r="52" spans="1:5" x14ac:dyDescent="0.2">
      <c r="A52" t="s">
        <v>81</v>
      </c>
      <c r="B52" t="s">
        <v>131</v>
      </c>
      <c r="C52">
        <v>13</v>
      </c>
      <c r="D52" t="str">
        <f>VLOOKUP(A52,Tabell!$A$4:$A$36,1)</f>
        <v>0812890</v>
      </c>
    </row>
    <row r="53" spans="1:5" x14ac:dyDescent="0.2">
      <c r="A53" t="s">
        <v>82</v>
      </c>
      <c r="B53" t="s">
        <v>132</v>
      </c>
      <c r="C53">
        <v>6</v>
      </c>
      <c r="D53" t="str">
        <f>VLOOKUP(A53,Tabell!$A$4:$A$36,1)</f>
        <v>0812890</v>
      </c>
    </row>
    <row r="54" spans="1:5" x14ac:dyDescent="0.2">
      <c r="A54" t="s">
        <v>87</v>
      </c>
      <c r="B54" t="s">
        <v>137</v>
      </c>
      <c r="C54">
        <v>1</v>
      </c>
      <c r="D54" t="str">
        <f>VLOOKUP(A54,Tabell!$A$4:$A$36,1)</f>
        <v>0812890</v>
      </c>
    </row>
    <row r="55" spans="1:5" x14ac:dyDescent="0.2">
      <c r="A55" t="s">
        <v>83</v>
      </c>
      <c r="B55" t="s">
        <v>133</v>
      </c>
      <c r="C55">
        <v>2</v>
      </c>
      <c r="D55" t="str">
        <f>VLOOKUP(A55,Tabell!$A$4:$A$36,1)</f>
        <v>0837200</v>
      </c>
    </row>
    <row r="56" spans="1:5" x14ac:dyDescent="0.2">
      <c r="A56" t="s">
        <v>77</v>
      </c>
      <c r="B56" t="s">
        <v>127</v>
      </c>
      <c r="C56">
        <v>19</v>
      </c>
      <c r="D56" t="str">
        <f>VLOOKUP(A56,Tabell!$A$4:$A$36,1)</f>
        <v>0812890</v>
      </c>
    </row>
    <row r="57" spans="1:5" x14ac:dyDescent="0.2">
      <c r="A57" t="s">
        <v>259</v>
      </c>
      <c r="B57" t="s">
        <v>207</v>
      </c>
      <c r="C57">
        <v>3</v>
      </c>
      <c r="D57" t="e">
        <f>VLOOKUP(A57,Tabell!$A$4:$A$36,1)</f>
        <v>#N/A</v>
      </c>
      <c r="E57" s="3" t="s">
        <v>286</v>
      </c>
    </row>
    <row r="58" spans="1:5" x14ac:dyDescent="0.2">
      <c r="A58" t="s">
        <v>103</v>
      </c>
      <c r="B58" t="s">
        <v>153</v>
      </c>
      <c r="C58">
        <v>1</v>
      </c>
      <c r="D58" t="str">
        <f>VLOOKUP(A58,Tabell!$A$4:$A$36,1)</f>
        <v>0812890</v>
      </c>
    </row>
    <row r="59" spans="1:5" x14ac:dyDescent="0.2">
      <c r="A59" t="s">
        <v>84</v>
      </c>
      <c r="B59" t="s">
        <v>134</v>
      </c>
      <c r="C59">
        <v>6</v>
      </c>
      <c r="D59" t="str">
        <f>VLOOKUP(A59,Tabell!$A$4:$A$36,1)</f>
        <v>0805109</v>
      </c>
    </row>
    <row r="60" spans="1:5" x14ac:dyDescent="0.2">
      <c r="A60" t="s">
        <v>90</v>
      </c>
      <c r="B60" t="s">
        <v>140</v>
      </c>
      <c r="C60">
        <v>2</v>
      </c>
      <c r="D60" t="str">
        <f>VLOOKUP(A60,Tabell!$A$4:$A$36,1)</f>
        <v>0810190</v>
      </c>
    </row>
    <row r="61" spans="1:5" x14ac:dyDescent="0.2">
      <c r="A61" t="s">
        <v>106</v>
      </c>
      <c r="B61" t="s">
        <v>208</v>
      </c>
      <c r="C61" t="s">
        <v>206</v>
      </c>
      <c r="D61" t="e">
        <f>VLOOKUP(A61,Tabell!$A$4:$A$36,1)</f>
        <v>#N/A</v>
      </c>
    </row>
    <row r="62" spans="1:5" x14ac:dyDescent="0.2">
      <c r="A62" t="s">
        <v>86</v>
      </c>
      <c r="B62" t="s">
        <v>136</v>
      </c>
      <c r="C62">
        <v>2</v>
      </c>
      <c r="D62" t="str">
        <f>VLOOKUP(A62,Tabell!$A$4:$A$36,1)</f>
        <v>0837200</v>
      </c>
    </row>
    <row r="63" spans="1:5" x14ac:dyDescent="0.2">
      <c r="A63" t="s">
        <v>85</v>
      </c>
      <c r="B63" t="s">
        <v>275</v>
      </c>
      <c r="C63">
        <v>14</v>
      </c>
      <c r="D63" t="e">
        <f>VLOOKUP(A63,Tabell!$A$4:$A$36,1)</f>
        <v>#N/A</v>
      </c>
    </row>
    <row r="64" spans="1:5" x14ac:dyDescent="0.2">
      <c r="A64" t="s">
        <v>261</v>
      </c>
      <c r="B64" t="s">
        <v>212</v>
      </c>
      <c r="C64">
        <v>1</v>
      </c>
      <c r="D64" t="e">
        <f>VLOOKUP(A64,Tabell!$A$4:$A$36,1)</f>
        <v>#N/A</v>
      </c>
      <c r="E64" s="3" t="s">
        <v>286</v>
      </c>
    </row>
    <row r="65" spans="1:4" x14ac:dyDescent="0.2">
      <c r="A65" t="s">
        <v>97</v>
      </c>
      <c r="B65" t="s">
        <v>147</v>
      </c>
      <c r="C65">
        <v>1</v>
      </c>
      <c r="D65" t="e">
        <f>VLOOKUP(A65,Tabell!$A$4:$A$36,1)</f>
        <v>#N/A</v>
      </c>
    </row>
    <row r="66" spans="1:4" x14ac:dyDescent="0.2">
      <c r="A66" t="s">
        <v>262</v>
      </c>
      <c r="B66" t="s">
        <v>211</v>
      </c>
      <c r="C66" t="s">
        <v>206</v>
      </c>
      <c r="D66" t="e">
        <f>VLOOKUP(A66,Tabell!$A$4:$A$36,1)</f>
        <v>#N/A</v>
      </c>
    </row>
    <row r="67" spans="1:4" x14ac:dyDescent="0.2">
      <c r="A67" t="s">
        <v>94</v>
      </c>
      <c r="B67" t="s">
        <v>144</v>
      </c>
      <c r="C67" t="s">
        <v>206</v>
      </c>
      <c r="D67" t="e">
        <f>VLOOKUP(A67,Tabell!$A$4:$A$36,1)</f>
        <v>#N/A</v>
      </c>
    </row>
    <row r="68" spans="1:4" x14ac:dyDescent="0.2">
      <c r="A68" t="s">
        <v>111</v>
      </c>
      <c r="B68" t="s">
        <v>161</v>
      </c>
      <c r="C68">
        <v>5</v>
      </c>
      <c r="D68" t="str">
        <f>VLOOKUP(A68,Tabell!$A$4:$A$36,1)</f>
        <v>0812890</v>
      </c>
    </row>
    <row r="69" spans="1:4" x14ac:dyDescent="0.2">
      <c r="A69" t="s">
        <v>80</v>
      </c>
      <c r="B69" t="s">
        <v>214</v>
      </c>
      <c r="C69" t="s">
        <v>206</v>
      </c>
      <c r="D69" t="e">
        <f>VLOOKUP(A69,Tabell!$A$4:$A$36,1)</f>
        <v>#N/A</v>
      </c>
    </row>
    <row r="70" spans="1:4" x14ac:dyDescent="0.2">
      <c r="A70" t="s">
        <v>92</v>
      </c>
      <c r="B70" t="s">
        <v>142</v>
      </c>
      <c r="C70">
        <v>2</v>
      </c>
      <c r="D70" t="str">
        <f>VLOOKUP(A70,Tabell!$A$4:$A$36,1)</f>
        <v>0812490</v>
      </c>
    </row>
    <row r="71" spans="1:4" x14ac:dyDescent="0.2">
      <c r="A71" t="s">
        <v>93</v>
      </c>
      <c r="B71" t="s">
        <v>143</v>
      </c>
      <c r="C71">
        <v>1</v>
      </c>
      <c r="D71" t="str">
        <f>VLOOKUP(A71,Tabell!$A$4:$A$36,1)</f>
        <v>0812890</v>
      </c>
    </row>
    <row r="72" spans="1:4" x14ac:dyDescent="0.2">
      <c r="A72" t="s">
        <v>114</v>
      </c>
      <c r="B72" t="s">
        <v>276</v>
      </c>
      <c r="C72">
        <v>1</v>
      </c>
      <c r="D72" t="str">
        <f>VLOOKUP(A72,Tabell!$A$4:$A$36,1)</f>
        <v>0812890</v>
      </c>
    </row>
    <row r="73" spans="1:4" x14ac:dyDescent="0.2">
      <c r="A73" t="s">
        <v>95</v>
      </c>
      <c r="B73" t="s">
        <v>145</v>
      </c>
      <c r="C73" t="s">
        <v>206</v>
      </c>
      <c r="D73" t="str">
        <f>VLOOKUP(A73,Tabell!$A$4:$A$36,1)</f>
        <v>0805109</v>
      </c>
    </row>
    <row r="74" spans="1:4" x14ac:dyDescent="0.2">
      <c r="A74" t="s">
        <v>100</v>
      </c>
      <c r="B74" t="s">
        <v>150</v>
      </c>
      <c r="C74" t="s">
        <v>206</v>
      </c>
      <c r="D74" t="str">
        <f>VLOOKUP(A74,Tabell!$A$4:$A$36,1)</f>
        <v>0837200</v>
      </c>
    </row>
    <row r="75" spans="1:4" x14ac:dyDescent="0.2">
      <c r="A75" t="s">
        <v>96</v>
      </c>
      <c r="B75" t="s">
        <v>146</v>
      </c>
      <c r="C75">
        <v>1</v>
      </c>
      <c r="D75" t="e">
        <f>VLOOKUP(A75,Tabell!$A$4:$A$36,1)</f>
        <v>#N/A</v>
      </c>
    </row>
    <row r="76" spans="1:4" x14ac:dyDescent="0.2">
      <c r="A76" t="s">
        <v>109</v>
      </c>
      <c r="B76" t="s">
        <v>277</v>
      </c>
      <c r="C76" t="s">
        <v>206</v>
      </c>
      <c r="D76" t="e">
        <f>VLOOKUP(A76,Tabell!$A$4:$A$36,1)</f>
        <v>#N/A</v>
      </c>
    </row>
    <row r="77" spans="1:4" x14ac:dyDescent="0.2">
      <c r="A77" t="s">
        <v>91</v>
      </c>
      <c r="B77" t="s">
        <v>141</v>
      </c>
      <c r="C77">
        <v>4</v>
      </c>
      <c r="D77" t="str">
        <f>VLOOKUP(A77,Tabell!$A$4:$A$36,1)</f>
        <v>0812890</v>
      </c>
    </row>
    <row r="78" spans="1:4" x14ac:dyDescent="0.2">
      <c r="A78" t="s">
        <v>264</v>
      </c>
      <c r="B78" t="s">
        <v>278</v>
      </c>
      <c r="C78">
        <v>1</v>
      </c>
      <c r="D78" t="e">
        <f>VLOOKUP(A78,Tabell!$A$4:$A$36,1)</f>
        <v>#N/A</v>
      </c>
    </row>
    <row r="79" spans="1:4" x14ac:dyDescent="0.2">
      <c r="A79" t="s">
        <v>282</v>
      </c>
      <c r="B79" t="s">
        <v>279</v>
      </c>
      <c r="C79">
        <v>3</v>
      </c>
      <c r="D79" t="e">
        <f>VLOOKUP(A79,Tabell!$A$4:$A$36,1)</f>
        <v>#N/A</v>
      </c>
    </row>
    <row r="80" spans="1:4" x14ac:dyDescent="0.2">
      <c r="A80" t="s">
        <v>89</v>
      </c>
      <c r="B80" t="s">
        <v>139</v>
      </c>
      <c r="C80">
        <v>13</v>
      </c>
      <c r="D80" t="str">
        <f>VLOOKUP(A80,Tabell!$A$4:$A$36,1)</f>
        <v>0812490</v>
      </c>
    </row>
    <row r="81" spans="1:4" x14ac:dyDescent="0.2">
      <c r="A81" t="s">
        <v>283</v>
      </c>
      <c r="B81" t="s">
        <v>280</v>
      </c>
      <c r="C81">
        <v>2</v>
      </c>
      <c r="D81" t="str">
        <f>VLOOKUP(A81,Tabell!$A$4:$A$36,1)</f>
        <v>0812890</v>
      </c>
    </row>
    <row r="82" spans="1:4" x14ac:dyDescent="0.2">
      <c r="A82" t="s">
        <v>88</v>
      </c>
      <c r="B82" t="s">
        <v>138</v>
      </c>
      <c r="C82">
        <v>3</v>
      </c>
      <c r="D82" t="str">
        <f>VLOOKUP(A82,Tabell!$A$4:$A$36,1)</f>
        <v>0812890</v>
      </c>
    </row>
    <row r="83" spans="1:4" x14ac:dyDescent="0.2">
      <c r="A83" t="s">
        <v>284</v>
      </c>
      <c r="B83" t="s">
        <v>281</v>
      </c>
      <c r="C83">
        <v>1</v>
      </c>
      <c r="D83" t="str">
        <f>VLOOKUP(A83,Tabell!$A$4:$A$36,1)</f>
        <v>0805109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5"/>
  <sheetViews>
    <sheetView workbookViewId="0">
      <selection activeCell="D2" sqref="D2"/>
    </sheetView>
  </sheetViews>
  <sheetFormatPr defaultRowHeight="12.75" x14ac:dyDescent="0.2"/>
  <cols>
    <col min="2" max="2" width="37.85546875" bestFit="1" customWidth="1"/>
    <col min="3" max="3" width="10.85546875" customWidth="1"/>
    <col min="4" max="4" width="17.140625" customWidth="1"/>
  </cols>
  <sheetData>
    <row r="1" spans="1:4" s="2" customFormat="1" x14ac:dyDescent="0.2">
      <c r="A1" t="s">
        <v>271</v>
      </c>
      <c r="B1" t="s">
        <v>272</v>
      </c>
      <c r="C1">
        <v>2015</v>
      </c>
      <c r="D1" s="2" t="s">
        <v>287</v>
      </c>
    </row>
    <row r="2" spans="1:4" x14ac:dyDescent="0.2">
      <c r="A2" t="s">
        <v>67</v>
      </c>
      <c r="B2" t="s">
        <v>117</v>
      </c>
      <c r="C2">
        <v>201</v>
      </c>
      <c r="D2" t="e">
        <f>VLOOKUP(A2,Tabell!$A$3:$B$41,2,FALSE)</f>
        <v>#N/A</v>
      </c>
    </row>
    <row r="3" spans="1:4" x14ac:dyDescent="0.2">
      <c r="A3" t="s">
        <v>65</v>
      </c>
      <c r="B3" t="s">
        <v>115</v>
      </c>
      <c r="C3">
        <v>686</v>
      </c>
      <c r="D3" t="e">
        <f>VLOOKUP(A3,Tabell!$A$3:$B$41,2,FALSE)</f>
        <v>#N/A</v>
      </c>
    </row>
    <row r="4" spans="1:4" x14ac:dyDescent="0.2">
      <c r="A4" t="s">
        <v>96</v>
      </c>
      <c r="B4" t="s">
        <v>146</v>
      </c>
      <c r="C4">
        <v>1</v>
      </c>
      <c r="D4" t="e">
        <f>VLOOKUP(A4,Tabell!$A$3:$B$41,2,FALSE)</f>
        <v>#N/A</v>
      </c>
    </row>
    <row r="5" spans="1:4" x14ac:dyDescent="0.2">
      <c r="A5" t="s">
        <v>69</v>
      </c>
      <c r="B5" t="s">
        <v>119</v>
      </c>
      <c r="C5">
        <v>89</v>
      </c>
      <c r="D5" t="e">
        <f>VLOOKUP(A5,Tabell!$A$3:$B$41,2,FALSE)</f>
        <v>#N/A</v>
      </c>
    </row>
    <row r="6" spans="1:4" x14ac:dyDescent="0.2">
      <c r="A6" t="s">
        <v>68</v>
      </c>
      <c r="B6" t="s">
        <v>118</v>
      </c>
      <c r="C6">
        <v>96</v>
      </c>
      <c r="D6" t="e">
        <f>VLOOKUP(A6,Tabell!$A$3:$B$41,2,FALSE)</f>
        <v>#N/A</v>
      </c>
    </row>
    <row r="7" spans="1:4" x14ac:dyDescent="0.2">
      <c r="A7" t="s">
        <v>66</v>
      </c>
      <c r="B7" t="s">
        <v>116</v>
      </c>
      <c r="C7">
        <v>145</v>
      </c>
      <c r="D7" t="e">
        <f>VLOOKUP(A7,Tabell!$A$3:$B$41,2,FALSE)</f>
        <v>#N/A</v>
      </c>
    </row>
    <row r="8" spans="1:4" x14ac:dyDescent="0.2">
      <c r="A8" t="s">
        <v>85</v>
      </c>
      <c r="B8" t="s">
        <v>275</v>
      </c>
      <c r="C8">
        <v>5</v>
      </c>
      <c r="D8" t="e">
        <f>VLOOKUP(A8,Tabell!$A$3:$B$41,2,FALSE)</f>
        <v>#N/A</v>
      </c>
    </row>
    <row r="9" spans="1:4" x14ac:dyDescent="0.2">
      <c r="A9" t="s">
        <v>70</v>
      </c>
      <c r="B9" t="s">
        <v>273</v>
      </c>
      <c r="C9">
        <v>65</v>
      </c>
      <c r="D9" t="e">
        <f>VLOOKUP(A9,Tabell!$A$3:$B$41,2,FALSE)</f>
        <v>#N/A</v>
      </c>
    </row>
    <row r="10" spans="1:4" x14ac:dyDescent="0.2">
      <c r="A10" t="s">
        <v>76</v>
      </c>
      <c r="B10" t="s">
        <v>126</v>
      </c>
      <c r="C10">
        <v>15</v>
      </c>
      <c r="D10" t="e">
        <f>VLOOKUP(A10,Tabell!$A$3:$B$41,2,FALSE)</f>
        <v>#N/A</v>
      </c>
    </row>
    <row r="11" spans="1:4" x14ac:dyDescent="0.2">
      <c r="A11" t="s">
        <v>75</v>
      </c>
      <c r="B11" t="s">
        <v>125</v>
      </c>
      <c r="C11">
        <v>10</v>
      </c>
      <c r="D11" t="e">
        <f>VLOOKUP(A11,Tabell!$A$3:$B$41,2,FALSE)</f>
        <v>#N/A</v>
      </c>
    </row>
    <row r="12" spans="1:4" x14ac:dyDescent="0.2">
      <c r="A12" t="s">
        <v>98</v>
      </c>
      <c r="B12" t="s">
        <v>148</v>
      </c>
      <c r="C12">
        <v>6</v>
      </c>
      <c r="D12" t="e">
        <f>VLOOKUP(A12,Tabell!$A$3:$B$41,2,FALSE)</f>
        <v>#N/A</v>
      </c>
    </row>
    <row r="13" spans="1:4" x14ac:dyDescent="0.2">
      <c r="A13" t="s">
        <v>34</v>
      </c>
      <c r="B13" t="s">
        <v>2</v>
      </c>
      <c r="C13">
        <v>2009</v>
      </c>
      <c r="D13" t="str">
        <f>VLOOKUP(A13,Tabell!$A$3:$B$41,2,FALSE)</f>
        <v>Medicinkliniken, Kalmar</v>
      </c>
    </row>
    <row r="14" spans="1:4" x14ac:dyDescent="0.2">
      <c r="A14" t="s">
        <v>40</v>
      </c>
      <c r="B14" t="s">
        <v>7</v>
      </c>
      <c r="C14">
        <v>625</v>
      </c>
      <c r="D14" t="str">
        <f>VLOOKUP(A14,Tabell!$A$3:$B$41,2,FALSE)</f>
        <v>Hudkliniken, Kalmar</v>
      </c>
    </row>
    <row r="15" spans="1:4" x14ac:dyDescent="0.2">
      <c r="A15" t="s">
        <v>37</v>
      </c>
      <c r="B15" t="s">
        <v>5</v>
      </c>
      <c r="C15">
        <v>1150</v>
      </c>
      <c r="D15" t="str">
        <f>VLOOKUP(A15,Tabell!$A$3:$B$41,2,FALSE)</f>
        <v>Infektionskliniken, Kalmar</v>
      </c>
    </row>
    <row r="16" spans="1:4" x14ac:dyDescent="0.2">
      <c r="A16" t="s">
        <v>54</v>
      </c>
      <c r="B16" t="s">
        <v>18</v>
      </c>
      <c r="C16">
        <v>97</v>
      </c>
      <c r="D16" t="str">
        <f>VLOOKUP(A16,Tabell!$A$3:$B$41,2,FALSE)</f>
        <v>Rehab och geriatrik, Kalmar</v>
      </c>
    </row>
    <row r="17" spans="1:4" x14ac:dyDescent="0.2">
      <c r="A17" t="s">
        <v>33</v>
      </c>
      <c r="B17" t="s">
        <v>1</v>
      </c>
      <c r="C17">
        <v>2608</v>
      </c>
      <c r="D17" t="str">
        <f>VLOOKUP(A17,Tabell!$A$3:$B$41,2,FALSE)</f>
        <v>Kirurgkliniken, Kalmar</v>
      </c>
    </row>
    <row r="18" spans="1:4" x14ac:dyDescent="0.2">
      <c r="A18" t="s">
        <v>41</v>
      </c>
      <c r="B18" t="s">
        <v>10</v>
      </c>
      <c r="C18">
        <v>609</v>
      </c>
      <c r="D18" t="str">
        <f>VLOOKUP(A18,Tabell!$A$3:$B$41,2,FALSE)</f>
        <v>Ortopedkliniken, Kalmar</v>
      </c>
    </row>
    <row r="19" spans="1:4" x14ac:dyDescent="0.2">
      <c r="A19" t="s">
        <v>73</v>
      </c>
      <c r="B19" t="s">
        <v>123</v>
      </c>
      <c r="C19">
        <v>49</v>
      </c>
      <c r="D19" t="str">
        <f>VLOOKUP(A19,Tabell!$A$3:$B$41,2,FALSE)</f>
        <v>Ögonkliniken, Kalmar</v>
      </c>
    </row>
    <row r="20" spans="1:4" x14ac:dyDescent="0.2">
      <c r="A20" t="s">
        <v>39</v>
      </c>
      <c r="B20" t="s">
        <v>9</v>
      </c>
      <c r="C20">
        <v>713</v>
      </c>
      <c r="D20" t="str">
        <f>VLOOKUP(A20,Tabell!$A$3:$B$41,2,FALSE)</f>
        <v>Öron näs och halskliniken, Kalmar</v>
      </c>
    </row>
    <row r="21" spans="1:4" x14ac:dyDescent="0.2">
      <c r="A21" t="s">
        <v>64</v>
      </c>
      <c r="B21" t="s">
        <v>26</v>
      </c>
      <c r="C21">
        <v>16</v>
      </c>
      <c r="D21" t="e">
        <f>VLOOKUP(A21,Tabell!$A$3:$B$41,2,FALSE)</f>
        <v>#N/A</v>
      </c>
    </row>
    <row r="22" spans="1:4" x14ac:dyDescent="0.2">
      <c r="A22" t="s">
        <v>90</v>
      </c>
      <c r="B22" t="s">
        <v>140</v>
      </c>
      <c r="C22">
        <v>1</v>
      </c>
      <c r="D22" t="e">
        <f>VLOOKUP(A22,Tabell!$A$3:$B$41,2,FALSE)</f>
        <v>#N/A</v>
      </c>
    </row>
    <row r="23" spans="1:4" x14ac:dyDescent="0.2">
      <c r="A23" t="s">
        <v>42</v>
      </c>
      <c r="B23" t="s">
        <v>8</v>
      </c>
      <c r="C23">
        <v>897</v>
      </c>
      <c r="D23" t="str">
        <f>VLOOKUP(A23,Tabell!$A$3:$B$41,2,FALSE)</f>
        <v>Barnkliniken, Kalmar</v>
      </c>
    </row>
    <row r="24" spans="1:4" x14ac:dyDescent="0.2">
      <c r="A24" t="s">
        <v>44</v>
      </c>
      <c r="B24" t="s">
        <v>11</v>
      </c>
      <c r="C24">
        <v>585</v>
      </c>
      <c r="D24" t="str">
        <f>VLOOKUP(A24,Tabell!$A$3:$B$41,2,FALSE)</f>
        <v>Kvinnokliniken, Kalmar</v>
      </c>
    </row>
    <row r="25" spans="1:4" x14ac:dyDescent="0.2">
      <c r="A25" t="s">
        <v>89</v>
      </c>
      <c r="B25" t="s">
        <v>139</v>
      </c>
      <c r="C25">
        <v>10</v>
      </c>
      <c r="D25" t="e">
        <f>VLOOKUP(A25,Tabell!$A$3:$B$41,2,FALSE)</f>
        <v>#N/A</v>
      </c>
    </row>
    <row r="26" spans="1:4" x14ac:dyDescent="0.2">
      <c r="A26" t="s">
        <v>59</v>
      </c>
      <c r="B26" t="s">
        <v>23</v>
      </c>
      <c r="C26">
        <v>69</v>
      </c>
      <c r="D26" t="e">
        <f>VLOOKUP(A26,Tabell!$A$3:$B$41,2,FALSE)</f>
        <v>#N/A</v>
      </c>
    </row>
    <row r="27" spans="1:4" x14ac:dyDescent="0.2">
      <c r="A27" t="s">
        <v>92</v>
      </c>
      <c r="B27" t="s">
        <v>142</v>
      </c>
      <c r="C27">
        <v>3</v>
      </c>
      <c r="D27" t="e">
        <f>VLOOKUP(A27,Tabell!$A$3:$B$41,2,FALSE)</f>
        <v>#N/A</v>
      </c>
    </row>
    <row r="28" spans="1:4" x14ac:dyDescent="0.2">
      <c r="A28" t="s">
        <v>52</v>
      </c>
      <c r="B28" t="s">
        <v>32</v>
      </c>
      <c r="C28">
        <v>86</v>
      </c>
      <c r="D28" t="str">
        <f>VLOOKUP(A28,Tabell!$A$3:$B$41,2,FALSE)</f>
        <v>Akutmottagning ITVA, Kalmar</v>
      </c>
    </row>
    <row r="29" spans="1:4" x14ac:dyDescent="0.2">
      <c r="A29" t="s">
        <v>53</v>
      </c>
      <c r="B29" t="s">
        <v>185</v>
      </c>
      <c r="C29">
        <v>197</v>
      </c>
      <c r="D29" t="str">
        <f>VLOOKUP(A29,Tabell!$A$3:$B$41,2,FALSE)</f>
        <v>Onkologenhet Kalmar</v>
      </c>
    </row>
    <row r="30" spans="1:4" x14ac:dyDescent="0.2">
      <c r="A30" t="s">
        <v>38</v>
      </c>
      <c r="B30" t="s">
        <v>6</v>
      </c>
      <c r="C30">
        <v>1069</v>
      </c>
      <c r="D30" t="str">
        <f>VLOOKUP(A30,Tabell!$A$3:$B$41,2,FALSE)</f>
        <v>Medicinkliniken, Oskarshamn</v>
      </c>
    </row>
    <row r="31" spans="1:4" x14ac:dyDescent="0.2">
      <c r="A31" t="s">
        <v>48</v>
      </c>
      <c r="B31" t="s">
        <v>15</v>
      </c>
      <c r="C31">
        <v>241</v>
      </c>
      <c r="D31" t="e">
        <f>VLOOKUP(A31,Tabell!$A$3:$B$41,2,FALSE)</f>
        <v>#N/A</v>
      </c>
    </row>
    <row r="32" spans="1:4" x14ac:dyDescent="0.2">
      <c r="A32" t="s">
        <v>51</v>
      </c>
      <c r="B32" t="s">
        <v>21</v>
      </c>
      <c r="C32">
        <v>194</v>
      </c>
      <c r="D32" t="str">
        <f>VLOOKUP(A32,Tabell!$A$3:$B$41,2,FALSE)</f>
        <v>Kirurgkliniken, Oskarshamn</v>
      </c>
    </row>
    <row r="33" spans="1:4" x14ac:dyDescent="0.2">
      <c r="A33" t="s">
        <v>55</v>
      </c>
      <c r="B33" t="s">
        <v>20</v>
      </c>
      <c r="C33">
        <v>50</v>
      </c>
      <c r="D33" t="e">
        <f>VLOOKUP(A33,Tabell!$A$3:$B$41,2,FALSE)</f>
        <v>#N/A</v>
      </c>
    </row>
    <row r="34" spans="1:4" x14ac:dyDescent="0.2">
      <c r="A34" t="s">
        <v>103</v>
      </c>
      <c r="B34" t="s">
        <v>153</v>
      </c>
      <c r="C34">
        <v>3</v>
      </c>
      <c r="D34" t="e">
        <f>VLOOKUP(A34,Tabell!$A$3:$B$41,2,FALSE)</f>
        <v>#N/A</v>
      </c>
    </row>
    <row r="35" spans="1:4" x14ac:dyDescent="0.2">
      <c r="A35" t="s">
        <v>57</v>
      </c>
      <c r="B35" t="s">
        <v>24</v>
      </c>
      <c r="C35">
        <v>38</v>
      </c>
      <c r="D35" t="e">
        <f>VLOOKUP(A35,Tabell!$A$3:$B$41,2,FALSE)</f>
        <v>#N/A</v>
      </c>
    </row>
    <row r="36" spans="1:4" x14ac:dyDescent="0.2">
      <c r="A36" t="s">
        <v>91</v>
      </c>
      <c r="B36" t="s">
        <v>141</v>
      </c>
      <c r="C36">
        <v>1</v>
      </c>
      <c r="D36" t="e">
        <f>VLOOKUP(A36,Tabell!$A$3:$B$41,2,FALSE)</f>
        <v>#N/A</v>
      </c>
    </row>
    <row r="37" spans="1:4" x14ac:dyDescent="0.2">
      <c r="A37" t="s">
        <v>77</v>
      </c>
      <c r="B37" t="s">
        <v>127</v>
      </c>
      <c r="C37">
        <v>23</v>
      </c>
      <c r="D37" t="e">
        <f>VLOOKUP(A37,Tabell!$A$3:$B$41,2,FALSE)</f>
        <v>#N/A</v>
      </c>
    </row>
    <row r="38" spans="1:4" x14ac:dyDescent="0.2">
      <c r="A38" t="s">
        <v>82</v>
      </c>
      <c r="B38" t="s">
        <v>132</v>
      </c>
      <c r="C38">
        <v>4</v>
      </c>
      <c r="D38" t="e">
        <f>VLOOKUP(A38,Tabell!$A$3:$B$41,2,FALSE)</f>
        <v>#N/A</v>
      </c>
    </row>
    <row r="39" spans="1:4" x14ac:dyDescent="0.2">
      <c r="A39" t="s">
        <v>87</v>
      </c>
      <c r="B39" t="s">
        <v>137</v>
      </c>
      <c r="C39">
        <v>2</v>
      </c>
      <c r="D39" t="e">
        <f>VLOOKUP(A39,Tabell!$A$3:$B$41,2,FALSE)</f>
        <v>#N/A</v>
      </c>
    </row>
    <row r="40" spans="1:4" x14ac:dyDescent="0.2">
      <c r="A40" t="s">
        <v>58</v>
      </c>
      <c r="B40" t="s">
        <v>31</v>
      </c>
      <c r="C40">
        <v>52</v>
      </c>
      <c r="D40" t="e">
        <f>VLOOKUP(A40,Tabell!$A$3:$B$41,2,FALSE)</f>
        <v>#N/A</v>
      </c>
    </row>
    <row r="41" spans="1:4" x14ac:dyDescent="0.2">
      <c r="A41" t="s">
        <v>71</v>
      </c>
      <c r="B41" t="s">
        <v>121</v>
      </c>
      <c r="C41">
        <v>1713</v>
      </c>
      <c r="D41" t="str">
        <f>VLOOKUP(A41,Tabell!$A$3:$B$41,2,FALSE)</f>
        <v>Akutmottagningen, Oskarshamn</v>
      </c>
    </row>
    <row r="42" spans="1:4" x14ac:dyDescent="0.2">
      <c r="A42" t="s">
        <v>35</v>
      </c>
      <c r="B42" t="s">
        <v>3</v>
      </c>
      <c r="C42">
        <v>1512</v>
      </c>
      <c r="D42" t="str">
        <f>VLOOKUP(A42,Tabell!$A$3:$B$41,2,FALSE)</f>
        <v>Medicinkliniken, Västervik</v>
      </c>
    </row>
    <row r="43" spans="1:4" x14ac:dyDescent="0.2">
      <c r="A43" t="s">
        <v>43</v>
      </c>
      <c r="B43" t="s">
        <v>14</v>
      </c>
      <c r="C43">
        <v>429</v>
      </c>
      <c r="D43" t="str">
        <f>VLOOKUP(A43,Tabell!$A$3:$B$41,2,FALSE)</f>
        <v>Hudkliniken, Västervik</v>
      </c>
    </row>
    <row r="44" spans="1:4" x14ac:dyDescent="0.2">
      <c r="A44" t="s">
        <v>50</v>
      </c>
      <c r="B44" t="s">
        <v>19</v>
      </c>
      <c r="C44">
        <v>5</v>
      </c>
      <c r="D44" t="e">
        <f>VLOOKUP(A44,Tabell!$A$3:$B$41,2,FALSE)</f>
        <v>#N/A</v>
      </c>
    </row>
    <row r="45" spans="1:4" x14ac:dyDescent="0.2">
      <c r="A45" t="s">
        <v>81</v>
      </c>
      <c r="B45" t="s">
        <v>131</v>
      </c>
      <c r="C45">
        <v>10</v>
      </c>
      <c r="D45" t="e">
        <f>VLOOKUP(A45,Tabell!$A$3:$B$41,2,FALSE)</f>
        <v>#N/A</v>
      </c>
    </row>
    <row r="46" spans="1:4" x14ac:dyDescent="0.2">
      <c r="A46" t="s">
        <v>36</v>
      </c>
      <c r="B46" t="s">
        <v>4</v>
      </c>
      <c r="C46">
        <v>1809</v>
      </c>
      <c r="D46" t="str">
        <f>VLOOKUP(A46,Tabell!$A$3:$B$41,2,FALSE)</f>
        <v>Kirurgkliniken, Västervik</v>
      </c>
    </row>
    <row r="47" spans="1:4" x14ac:dyDescent="0.2">
      <c r="A47" t="s">
        <v>45</v>
      </c>
      <c r="B47" t="s">
        <v>16</v>
      </c>
      <c r="C47">
        <v>379</v>
      </c>
      <c r="D47" t="str">
        <f>VLOOKUP(A47,Tabell!$A$3:$B$41,2,FALSE)</f>
        <v>Ortopedkliniken, Västervik</v>
      </c>
    </row>
    <row r="48" spans="1:4" x14ac:dyDescent="0.2">
      <c r="A48" t="s">
        <v>74</v>
      </c>
      <c r="B48" t="s">
        <v>124</v>
      </c>
      <c r="C48">
        <v>30</v>
      </c>
      <c r="D48" t="e">
        <f>VLOOKUP(A48,Tabell!$A$3:$B$41,2,FALSE)</f>
        <v>#N/A</v>
      </c>
    </row>
    <row r="49" spans="1:4" x14ac:dyDescent="0.2">
      <c r="A49" t="s">
        <v>93</v>
      </c>
      <c r="B49" t="s">
        <v>143</v>
      </c>
      <c r="C49">
        <v>3</v>
      </c>
      <c r="D49" t="e">
        <f>VLOOKUP(A49,Tabell!$A$3:$B$41,2,FALSE)</f>
        <v>#N/A</v>
      </c>
    </row>
    <row r="50" spans="1:4" x14ac:dyDescent="0.2">
      <c r="A50" t="s">
        <v>49</v>
      </c>
      <c r="B50" t="s">
        <v>17</v>
      </c>
      <c r="C50">
        <v>256</v>
      </c>
      <c r="D50" t="str">
        <f>VLOOKUP(A50,Tabell!$A$3:$B$41,2,FALSE)</f>
        <v>Öronkliniken, Västervik</v>
      </c>
    </row>
    <row r="51" spans="1:4" x14ac:dyDescent="0.2">
      <c r="A51" t="s">
        <v>112</v>
      </c>
      <c r="B51" t="s">
        <v>162</v>
      </c>
      <c r="C51">
        <v>5</v>
      </c>
      <c r="D51" t="e">
        <f>VLOOKUP(A51,Tabell!$A$3:$B$41,2,FALSE)</f>
        <v>#N/A</v>
      </c>
    </row>
    <row r="52" spans="1:4" x14ac:dyDescent="0.2">
      <c r="A52" t="s">
        <v>114</v>
      </c>
      <c r="B52" t="s">
        <v>276</v>
      </c>
      <c r="C52">
        <v>14</v>
      </c>
      <c r="D52" t="e">
        <f>VLOOKUP(A52,Tabell!$A$3:$B$41,2,FALSE)</f>
        <v>#N/A</v>
      </c>
    </row>
    <row r="53" spans="1:4" x14ac:dyDescent="0.2">
      <c r="A53" t="s">
        <v>61</v>
      </c>
      <c r="B53" t="s">
        <v>28</v>
      </c>
      <c r="C53">
        <v>17</v>
      </c>
      <c r="D53" t="e">
        <f>VLOOKUP(A53,Tabell!$A$3:$B$41,2,FALSE)</f>
        <v>#N/A</v>
      </c>
    </row>
    <row r="54" spans="1:4" x14ac:dyDescent="0.2">
      <c r="A54" t="s">
        <v>111</v>
      </c>
      <c r="B54" t="s">
        <v>161</v>
      </c>
      <c r="C54">
        <v>1</v>
      </c>
      <c r="D54" t="e">
        <f>VLOOKUP(A54,Tabell!$A$3:$B$41,2,FALSE)</f>
        <v>#N/A</v>
      </c>
    </row>
    <row r="55" spans="1:4" x14ac:dyDescent="0.2">
      <c r="A55" t="s">
        <v>46</v>
      </c>
      <c r="B55" t="s">
        <v>12</v>
      </c>
      <c r="C55">
        <v>431</v>
      </c>
      <c r="D55" t="str">
        <f>VLOOKUP(A55,Tabell!$A$3:$B$41,2,FALSE)</f>
        <v>Barnkliniken, Västervik</v>
      </c>
    </row>
    <row r="56" spans="1:4" x14ac:dyDescent="0.2">
      <c r="A56" t="s">
        <v>47</v>
      </c>
      <c r="B56" t="s">
        <v>13</v>
      </c>
      <c r="C56">
        <v>433</v>
      </c>
      <c r="D56" t="str">
        <f>VLOOKUP(A56,Tabell!$A$3:$B$41,2,FALSE)</f>
        <v>Gynekologiska kliniken, Västervik</v>
      </c>
    </row>
    <row r="57" spans="1:4" x14ac:dyDescent="0.2">
      <c r="A57" t="s">
        <v>102</v>
      </c>
      <c r="B57" t="s">
        <v>152</v>
      </c>
      <c r="C57">
        <v>1</v>
      </c>
      <c r="D57" t="e">
        <f>VLOOKUP(A57,Tabell!$A$3:$B$41,2,FALSE)</f>
        <v>#N/A</v>
      </c>
    </row>
    <row r="58" spans="1:4" x14ac:dyDescent="0.2">
      <c r="A58" t="s">
        <v>63</v>
      </c>
      <c r="B58" t="s">
        <v>29</v>
      </c>
      <c r="C58">
        <v>17</v>
      </c>
      <c r="D58" t="e">
        <f>VLOOKUP(A58,Tabell!$A$3:$B$41,2,FALSE)</f>
        <v>#N/A</v>
      </c>
    </row>
    <row r="59" spans="1:4" x14ac:dyDescent="0.2">
      <c r="A59" t="s">
        <v>60</v>
      </c>
      <c r="B59" t="s">
        <v>30</v>
      </c>
      <c r="C59">
        <v>58</v>
      </c>
      <c r="D59" t="str">
        <f>VLOOKUP(A59,Tabell!$A$3:$B$41,2,FALSE)</f>
        <v>Akutmottagning, Västervik</v>
      </c>
    </row>
    <row r="60" spans="1:4" x14ac:dyDescent="0.2">
      <c r="A60" t="s">
        <v>62</v>
      </c>
      <c r="B60" t="s">
        <v>25</v>
      </c>
      <c r="C60">
        <v>54</v>
      </c>
      <c r="D60" t="e">
        <f>VLOOKUP(A60,Tabell!$A$3:$B$41,2,FALSE)</f>
        <v>#N/A</v>
      </c>
    </row>
    <row r="61" spans="1:4" x14ac:dyDescent="0.2">
      <c r="A61" t="s">
        <v>56</v>
      </c>
      <c r="B61" t="s">
        <v>27</v>
      </c>
      <c r="C61">
        <v>73</v>
      </c>
      <c r="D61" t="str">
        <f>VLOOKUP(A61,Tabell!$A$3:$B$41,2,FALSE)</f>
        <v>MVC söder</v>
      </c>
    </row>
    <row r="62" spans="1:4" x14ac:dyDescent="0.2">
      <c r="A62" t="s">
        <v>83</v>
      </c>
      <c r="B62" t="s">
        <v>133</v>
      </c>
      <c r="C62">
        <v>2</v>
      </c>
      <c r="D62" t="e">
        <f>VLOOKUP(A62,Tabell!$A$3:$B$41,2,FALSE)</f>
        <v>#N/A</v>
      </c>
    </row>
    <row r="63" spans="1:4" x14ac:dyDescent="0.2">
      <c r="A63" t="s">
        <v>78</v>
      </c>
      <c r="B63" t="s">
        <v>274</v>
      </c>
      <c r="C63">
        <v>49</v>
      </c>
      <c r="D63" t="e">
        <f>VLOOKUP(A63,Tabell!$A$3:$B$41,2,FALSE)</f>
        <v>#N/A</v>
      </c>
    </row>
    <row r="64" spans="1:4" x14ac:dyDescent="0.2">
      <c r="A64" t="s">
        <v>79</v>
      </c>
      <c r="B64" t="s">
        <v>129</v>
      </c>
      <c r="C64">
        <v>34</v>
      </c>
      <c r="D64" t="e">
        <f>VLOOKUP(A64,Tabell!$A$3:$B$41,2,FALSE)</f>
        <v>#N/A</v>
      </c>
    </row>
    <row r="65" spans="1:4" x14ac:dyDescent="0.2">
      <c r="A65" t="s">
        <v>99</v>
      </c>
      <c r="B65" t="s">
        <v>149</v>
      </c>
      <c r="C65">
        <v>3</v>
      </c>
      <c r="D65" t="e">
        <f>VLOOKUP(A65,Tabell!$A$3:$B$41,2,FALSE)</f>
        <v>#N/A</v>
      </c>
    </row>
  </sheetData>
  <autoFilter ref="A1:D65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0"/>
  <sheetViews>
    <sheetView topLeftCell="A46" workbookViewId="0">
      <selection activeCell="D16" sqref="D16"/>
    </sheetView>
  </sheetViews>
  <sheetFormatPr defaultRowHeight="12.75" x14ac:dyDescent="0.2"/>
  <cols>
    <col min="2" max="2" width="37.85546875" bestFit="1" customWidth="1"/>
    <col min="4" max="4" width="17.140625" customWidth="1"/>
  </cols>
  <sheetData>
    <row r="1" spans="1:5" s="2" customFormat="1" x14ac:dyDescent="0.2">
      <c r="A1" t="s">
        <v>271</v>
      </c>
      <c r="B1" t="s">
        <v>272</v>
      </c>
      <c r="D1" s="2" t="s">
        <v>287</v>
      </c>
    </row>
    <row r="2" spans="1:5" x14ac:dyDescent="0.2">
      <c r="A2" t="s">
        <v>232</v>
      </c>
      <c r="B2" t="s">
        <v>176</v>
      </c>
      <c r="C2">
        <v>176</v>
      </c>
      <c r="D2" t="e">
        <f>VLOOKUP(A2,Tabell!$A$3:$B$93,1,FALSE)</f>
        <v>#N/A</v>
      </c>
      <c r="E2" s="3" t="s">
        <v>296</v>
      </c>
    </row>
    <row r="3" spans="1:5" x14ac:dyDescent="0.2">
      <c r="A3" t="s">
        <v>67</v>
      </c>
      <c r="B3" t="s">
        <v>117</v>
      </c>
      <c r="C3">
        <v>91</v>
      </c>
      <c r="D3" t="e">
        <f>VLOOKUP(A3,Tabell!$A$3:$B$93,1,FALSE)</f>
        <v>#N/A</v>
      </c>
    </row>
    <row r="4" spans="1:5" x14ac:dyDescent="0.2">
      <c r="A4" t="s">
        <v>65</v>
      </c>
      <c r="B4" t="s">
        <v>115</v>
      </c>
      <c r="C4">
        <v>581</v>
      </c>
      <c r="D4" t="e">
        <f>VLOOKUP(A4,Tabell!$A$3:$B$93,1,FALSE)</f>
        <v>#N/A</v>
      </c>
    </row>
    <row r="5" spans="1:5" x14ac:dyDescent="0.2">
      <c r="A5" t="s">
        <v>96</v>
      </c>
      <c r="B5" t="s">
        <v>146</v>
      </c>
      <c r="C5">
        <v>2</v>
      </c>
      <c r="D5" t="e">
        <f>VLOOKUP(A5,Tabell!$A$3:$B$93,1,FALSE)</f>
        <v>#N/A</v>
      </c>
    </row>
    <row r="6" spans="1:5" x14ac:dyDescent="0.2">
      <c r="A6" t="s">
        <v>69</v>
      </c>
      <c r="B6" t="s">
        <v>119</v>
      </c>
      <c r="C6">
        <v>58</v>
      </c>
      <c r="D6" t="str">
        <f>VLOOKUP(A6,Tabell!$A$3:$B$93,1,FALSE)</f>
        <v>0803305</v>
      </c>
    </row>
    <row r="7" spans="1:5" x14ac:dyDescent="0.2">
      <c r="A7" t="s">
        <v>68</v>
      </c>
      <c r="B7" t="s">
        <v>118</v>
      </c>
      <c r="C7">
        <v>73</v>
      </c>
      <c r="D7" t="e">
        <f>VLOOKUP(A7,Tabell!$A$3:$B$93,1,FALSE)</f>
        <v>#N/A</v>
      </c>
    </row>
    <row r="8" spans="1:5" x14ac:dyDescent="0.2">
      <c r="A8" t="s">
        <v>66</v>
      </c>
      <c r="B8" t="s">
        <v>116</v>
      </c>
      <c r="C8">
        <v>97</v>
      </c>
      <c r="D8" t="e">
        <f>VLOOKUP(A8,Tabell!$A$3:$B$93,1,FALSE)</f>
        <v>#N/A</v>
      </c>
    </row>
    <row r="9" spans="1:5" x14ac:dyDescent="0.2">
      <c r="A9" t="s">
        <v>85</v>
      </c>
      <c r="B9" t="s">
        <v>275</v>
      </c>
      <c r="C9">
        <v>1</v>
      </c>
      <c r="D9" t="e">
        <f>VLOOKUP(A9,Tabell!$A$3:$B$93,1,FALSE)</f>
        <v>#N/A</v>
      </c>
    </row>
    <row r="10" spans="1:5" x14ac:dyDescent="0.2">
      <c r="A10" t="s">
        <v>292</v>
      </c>
      <c r="B10" t="s">
        <v>288</v>
      </c>
      <c r="C10">
        <v>4</v>
      </c>
      <c r="D10" t="str">
        <f>VLOOKUP(A10,Tabell!$A$3:$B$93,1,FALSE)</f>
        <v>0803317</v>
      </c>
    </row>
    <row r="11" spans="1:5" x14ac:dyDescent="0.2">
      <c r="A11" t="s">
        <v>70</v>
      </c>
      <c r="B11" t="s">
        <v>273</v>
      </c>
      <c r="C11">
        <v>38</v>
      </c>
      <c r="D11" t="e">
        <f>VLOOKUP(A11,Tabell!$A$3:$B$93,1,FALSE)</f>
        <v>#N/A</v>
      </c>
    </row>
    <row r="12" spans="1:5" x14ac:dyDescent="0.2">
      <c r="A12" t="s">
        <v>109</v>
      </c>
      <c r="B12" t="s">
        <v>277</v>
      </c>
      <c r="C12">
        <v>1</v>
      </c>
      <c r="D12" t="e">
        <f>VLOOKUP(A12,Tabell!$A$3:$B$93,1,FALSE)</f>
        <v>#N/A</v>
      </c>
    </row>
    <row r="13" spans="1:5" x14ac:dyDescent="0.2">
      <c r="A13" t="s">
        <v>76</v>
      </c>
      <c r="B13" t="s">
        <v>126</v>
      </c>
      <c r="C13">
        <v>8</v>
      </c>
      <c r="D13" t="e">
        <f>VLOOKUP(A13,Tabell!$A$3:$B$93,1,FALSE)</f>
        <v>#N/A</v>
      </c>
    </row>
    <row r="14" spans="1:5" x14ac:dyDescent="0.2">
      <c r="A14" t="s">
        <v>75</v>
      </c>
      <c r="B14" t="s">
        <v>125</v>
      </c>
      <c r="C14">
        <v>7</v>
      </c>
      <c r="D14" t="str">
        <f>VLOOKUP(A14,Tabell!$A$3:$B$93,1,FALSE)</f>
        <v>0806012</v>
      </c>
    </row>
    <row r="15" spans="1:5" x14ac:dyDescent="0.2">
      <c r="A15" t="s">
        <v>98</v>
      </c>
      <c r="B15" t="s">
        <v>148</v>
      </c>
      <c r="C15">
        <v>2</v>
      </c>
      <c r="D15" t="str">
        <f>VLOOKUP(A15,Tabell!$A$3:$B$93,1,FALSE)</f>
        <v>0806016</v>
      </c>
    </row>
    <row r="16" spans="1:5" x14ac:dyDescent="0.2">
      <c r="A16" t="s">
        <v>282</v>
      </c>
      <c r="B16" t="s">
        <v>279</v>
      </c>
      <c r="C16">
        <v>3</v>
      </c>
      <c r="D16" t="e">
        <f>VLOOKUP(A16,Tabell!$A$3:$B$93,1,FALSE)</f>
        <v>#N/A</v>
      </c>
    </row>
    <row r="17" spans="1:4" x14ac:dyDescent="0.2">
      <c r="A17" t="s">
        <v>293</v>
      </c>
      <c r="B17" t="s">
        <v>289</v>
      </c>
      <c r="C17">
        <v>22</v>
      </c>
      <c r="D17" t="str">
        <f>VLOOKUP(A17,Tabell!$A$3:$B$93,1,FALSE)</f>
        <v>0806022</v>
      </c>
    </row>
    <row r="18" spans="1:4" x14ac:dyDescent="0.2">
      <c r="A18" t="s">
        <v>34</v>
      </c>
      <c r="B18" t="s">
        <v>2</v>
      </c>
      <c r="C18">
        <v>2060</v>
      </c>
      <c r="D18" t="str">
        <f>VLOOKUP(A18,Tabell!$A$3:$B$93,1,FALSE)</f>
        <v>0810190</v>
      </c>
    </row>
    <row r="19" spans="1:4" x14ac:dyDescent="0.2">
      <c r="A19" t="s">
        <v>40</v>
      </c>
      <c r="B19" t="s">
        <v>7</v>
      </c>
      <c r="C19">
        <v>563</v>
      </c>
      <c r="D19" t="str">
        <f>VLOOKUP(A19,Tabell!$A$3:$B$93,1,FALSE)</f>
        <v>0810701</v>
      </c>
    </row>
    <row r="20" spans="1:4" x14ac:dyDescent="0.2">
      <c r="A20" t="s">
        <v>37</v>
      </c>
      <c r="B20" t="s">
        <v>5</v>
      </c>
      <c r="C20">
        <v>1047</v>
      </c>
      <c r="D20" t="str">
        <f>VLOOKUP(A20,Tabell!$A$3:$B$93,1,FALSE)</f>
        <v>0811290</v>
      </c>
    </row>
    <row r="21" spans="1:4" x14ac:dyDescent="0.2">
      <c r="A21" t="s">
        <v>54</v>
      </c>
      <c r="B21" t="s">
        <v>18</v>
      </c>
      <c r="C21">
        <v>136</v>
      </c>
      <c r="D21" t="str">
        <f>VLOOKUP(A21,Tabell!$A$3:$B$93,1,FALSE)</f>
        <v>0811890</v>
      </c>
    </row>
    <row r="22" spans="1:4" x14ac:dyDescent="0.2">
      <c r="A22" t="s">
        <v>33</v>
      </c>
      <c r="B22" t="s">
        <v>1</v>
      </c>
      <c r="C22">
        <v>2707</v>
      </c>
      <c r="D22" t="str">
        <f>VLOOKUP(A22,Tabell!$A$3:$B$93,1,FALSE)</f>
        <v>0812190</v>
      </c>
    </row>
    <row r="23" spans="1:4" x14ac:dyDescent="0.2">
      <c r="A23" t="s">
        <v>41</v>
      </c>
      <c r="B23" t="s">
        <v>10</v>
      </c>
      <c r="C23">
        <v>611</v>
      </c>
      <c r="D23" t="str">
        <f>VLOOKUP(A23,Tabell!$A$3:$B$93,1,FALSE)</f>
        <v>0812490</v>
      </c>
    </row>
    <row r="24" spans="1:4" x14ac:dyDescent="0.2">
      <c r="A24" t="s">
        <v>73</v>
      </c>
      <c r="B24" t="s">
        <v>123</v>
      </c>
      <c r="C24">
        <v>53</v>
      </c>
      <c r="D24" t="str">
        <f>VLOOKUP(A24,Tabell!$A$3:$B$93,1,FALSE)</f>
        <v>0812790</v>
      </c>
    </row>
    <row r="25" spans="1:4" x14ac:dyDescent="0.2">
      <c r="A25" t="s">
        <v>39</v>
      </c>
      <c r="B25" t="s">
        <v>9</v>
      </c>
      <c r="C25">
        <v>687</v>
      </c>
      <c r="D25" t="str">
        <f>VLOOKUP(A25,Tabell!$A$3:$B$93,1,FALSE)</f>
        <v>0812890</v>
      </c>
    </row>
    <row r="26" spans="1:4" x14ac:dyDescent="0.2">
      <c r="A26" t="s">
        <v>64</v>
      </c>
      <c r="B26" t="s">
        <v>26</v>
      </c>
      <c r="C26">
        <v>31</v>
      </c>
      <c r="D26" t="str">
        <f>VLOOKUP(A26,Tabell!$A$3:$B$93,1,FALSE)</f>
        <v>0813090</v>
      </c>
    </row>
    <row r="27" spans="1:4" x14ac:dyDescent="0.2">
      <c r="A27" t="s">
        <v>90</v>
      </c>
      <c r="B27" t="s">
        <v>140</v>
      </c>
      <c r="C27">
        <v>2</v>
      </c>
      <c r="D27" t="e">
        <f>VLOOKUP(A27,Tabell!$A$3:$B$93,1,FALSE)</f>
        <v>#N/A</v>
      </c>
    </row>
    <row r="28" spans="1:4" x14ac:dyDescent="0.2">
      <c r="A28" t="s">
        <v>42</v>
      </c>
      <c r="B28" t="s">
        <v>8</v>
      </c>
      <c r="C28">
        <v>1007</v>
      </c>
      <c r="D28" t="str">
        <f>VLOOKUP(A28,Tabell!$A$3:$B$93,1,FALSE)</f>
        <v>0814190</v>
      </c>
    </row>
    <row r="29" spans="1:4" x14ac:dyDescent="0.2">
      <c r="A29" t="s">
        <v>44</v>
      </c>
      <c r="B29" t="s">
        <v>11</v>
      </c>
      <c r="C29">
        <v>603</v>
      </c>
      <c r="D29" t="str">
        <f>VLOOKUP(A29,Tabell!$A$3:$B$93,1,FALSE)</f>
        <v>0814390</v>
      </c>
    </row>
    <row r="30" spans="1:4" x14ac:dyDescent="0.2">
      <c r="A30" t="s">
        <v>89</v>
      </c>
      <c r="B30" t="s">
        <v>139</v>
      </c>
      <c r="C30">
        <v>7</v>
      </c>
      <c r="D30" t="e">
        <f>VLOOKUP(A30,Tabell!$A$3:$B$93,1,FALSE)</f>
        <v>#N/A</v>
      </c>
    </row>
    <row r="31" spans="1:4" x14ac:dyDescent="0.2">
      <c r="A31" t="s">
        <v>294</v>
      </c>
      <c r="B31" t="s">
        <v>290</v>
      </c>
      <c r="C31">
        <v>6</v>
      </c>
      <c r="D31" t="str">
        <f>VLOOKUP(A31,Tabell!$A$3:$B$93,1,FALSE)</f>
        <v>0815550</v>
      </c>
    </row>
    <row r="32" spans="1:4" x14ac:dyDescent="0.2">
      <c r="A32" t="s">
        <v>59</v>
      </c>
      <c r="B32" t="s">
        <v>23</v>
      </c>
      <c r="C32">
        <v>46</v>
      </c>
      <c r="D32" t="str">
        <f>VLOOKUP(A32,Tabell!$A$3:$B$93,1,FALSE)</f>
        <v>0817020</v>
      </c>
    </row>
    <row r="33" spans="1:4" x14ac:dyDescent="0.2">
      <c r="A33" t="s">
        <v>92</v>
      </c>
      <c r="B33" t="s">
        <v>142</v>
      </c>
      <c r="C33">
        <v>6</v>
      </c>
      <c r="D33" t="e">
        <f>VLOOKUP(A33,Tabell!$A$3:$B$93,1,FALSE)</f>
        <v>#N/A</v>
      </c>
    </row>
    <row r="34" spans="1:4" x14ac:dyDescent="0.2">
      <c r="A34" t="s">
        <v>52</v>
      </c>
      <c r="B34" t="s">
        <v>32</v>
      </c>
      <c r="C34">
        <v>87</v>
      </c>
      <c r="D34" t="str">
        <f>VLOOKUP(A34,Tabell!$A$3:$B$93,1,FALSE)</f>
        <v>0817201</v>
      </c>
    </row>
    <row r="35" spans="1:4" x14ac:dyDescent="0.2">
      <c r="A35" t="s">
        <v>53</v>
      </c>
      <c r="B35" t="s">
        <v>185</v>
      </c>
      <c r="C35">
        <v>252</v>
      </c>
      <c r="D35" t="str">
        <f>VLOOKUP(A35,Tabell!$A$3:$B$93,1,FALSE)</f>
        <v>0817401</v>
      </c>
    </row>
    <row r="36" spans="1:4" x14ac:dyDescent="0.2">
      <c r="A36" t="s">
        <v>38</v>
      </c>
      <c r="B36" t="s">
        <v>6</v>
      </c>
      <c r="C36">
        <v>1049</v>
      </c>
      <c r="D36" t="str">
        <f>VLOOKUP(A36,Tabell!$A$3:$B$93,1,FALSE)</f>
        <v>0820190</v>
      </c>
    </row>
    <row r="37" spans="1:4" x14ac:dyDescent="0.2">
      <c r="A37" t="s">
        <v>48</v>
      </c>
      <c r="B37" t="s">
        <v>15</v>
      </c>
      <c r="C37">
        <v>263</v>
      </c>
      <c r="D37" t="str">
        <f>VLOOKUP(A37,Tabell!$A$3:$B$93,1,FALSE)</f>
        <v>0820705</v>
      </c>
    </row>
    <row r="38" spans="1:4" x14ac:dyDescent="0.2">
      <c r="A38" t="s">
        <v>51</v>
      </c>
      <c r="B38" t="s">
        <v>21</v>
      </c>
      <c r="C38">
        <v>230</v>
      </c>
      <c r="D38" t="str">
        <f>VLOOKUP(A38,Tabell!$A$3:$B$93,1,FALSE)</f>
        <v>0822190</v>
      </c>
    </row>
    <row r="39" spans="1:4" x14ac:dyDescent="0.2">
      <c r="A39" t="s">
        <v>55</v>
      </c>
      <c r="B39" t="s">
        <v>20</v>
      </c>
      <c r="C39">
        <v>41</v>
      </c>
      <c r="D39" t="str">
        <f>VLOOKUP(A39,Tabell!$A$3:$B$93,1,FALSE)</f>
        <v>0822490</v>
      </c>
    </row>
    <row r="40" spans="1:4" x14ac:dyDescent="0.2">
      <c r="A40" t="s">
        <v>103</v>
      </c>
      <c r="B40" t="s">
        <v>153</v>
      </c>
      <c r="C40">
        <v>3</v>
      </c>
      <c r="D40" t="e">
        <f>VLOOKUP(A40,Tabell!$A$3:$B$93,1,FALSE)</f>
        <v>#N/A</v>
      </c>
    </row>
    <row r="41" spans="1:4" x14ac:dyDescent="0.2">
      <c r="A41" t="s">
        <v>57</v>
      </c>
      <c r="B41" t="s">
        <v>24</v>
      </c>
      <c r="C41">
        <v>40</v>
      </c>
      <c r="D41" t="str">
        <f>VLOOKUP(A41,Tabell!$A$3:$B$93,1,FALSE)</f>
        <v>0822801</v>
      </c>
    </row>
    <row r="42" spans="1:4" x14ac:dyDescent="0.2">
      <c r="A42" t="s">
        <v>91</v>
      </c>
      <c r="B42" t="s">
        <v>141</v>
      </c>
      <c r="C42">
        <v>5</v>
      </c>
      <c r="D42" t="str">
        <f>VLOOKUP(A42,Tabell!$A$3:$B$93,1,FALSE)</f>
        <v>0823001</v>
      </c>
    </row>
    <row r="43" spans="1:4" x14ac:dyDescent="0.2">
      <c r="A43" t="s">
        <v>77</v>
      </c>
      <c r="B43" t="s">
        <v>127</v>
      </c>
      <c r="C43">
        <v>10</v>
      </c>
      <c r="D43" t="str">
        <f>VLOOKUP(A43,Tabell!$A$3:$B$93,1,FALSE)</f>
        <v>0824105</v>
      </c>
    </row>
    <row r="44" spans="1:4" x14ac:dyDescent="0.2">
      <c r="A44" t="s">
        <v>82</v>
      </c>
      <c r="B44" t="s">
        <v>132</v>
      </c>
      <c r="C44">
        <v>2</v>
      </c>
      <c r="D44" t="str">
        <f>VLOOKUP(A44,Tabell!$A$3:$B$93,1,FALSE)</f>
        <v>0824305</v>
      </c>
    </row>
    <row r="45" spans="1:4" x14ac:dyDescent="0.2">
      <c r="A45" t="s">
        <v>87</v>
      </c>
      <c r="B45" t="s">
        <v>137</v>
      </c>
      <c r="C45">
        <v>1</v>
      </c>
      <c r="D45" t="str">
        <f>VLOOKUP(A45,Tabell!$A$3:$B$93,1,FALSE)</f>
        <v>0827060</v>
      </c>
    </row>
    <row r="46" spans="1:4" x14ac:dyDescent="0.2">
      <c r="A46" t="s">
        <v>58</v>
      </c>
      <c r="B46" t="s">
        <v>31</v>
      </c>
      <c r="C46">
        <v>71</v>
      </c>
      <c r="D46" t="str">
        <f>VLOOKUP(A46,Tabell!$A$3:$B$93,1,FALSE)</f>
        <v>0827090</v>
      </c>
    </row>
    <row r="47" spans="1:4" x14ac:dyDescent="0.2">
      <c r="A47" t="s">
        <v>71</v>
      </c>
      <c r="B47" t="s">
        <v>121</v>
      </c>
      <c r="C47">
        <v>1535</v>
      </c>
      <c r="D47" t="str">
        <f>VLOOKUP(A47,Tabell!$A$3:$B$93,1,FALSE)</f>
        <v>0827201</v>
      </c>
    </row>
    <row r="48" spans="1:4" x14ac:dyDescent="0.2">
      <c r="A48" t="s">
        <v>35</v>
      </c>
      <c r="B48" t="s">
        <v>3</v>
      </c>
      <c r="C48">
        <v>1472</v>
      </c>
      <c r="D48" t="str">
        <f>VLOOKUP(A48,Tabell!$A$3:$B$93,1,FALSE)</f>
        <v>0830190</v>
      </c>
    </row>
    <row r="49" spans="1:4" x14ac:dyDescent="0.2">
      <c r="A49" t="s">
        <v>43</v>
      </c>
      <c r="B49" t="s">
        <v>14</v>
      </c>
      <c r="C49">
        <v>389</v>
      </c>
      <c r="D49" t="str">
        <f>VLOOKUP(A49,Tabell!$A$3:$B$93,1,FALSE)</f>
        <v>0830790</v>
      </c>
    </row>
    <row r="50" spans="1:4" x14ac:dyDescent="0.2">
      <c r="A50" t="s">
        <v>50</v>
      </c>
      <c r="B50" t="s">
        <v>19</v>
      </c>
      <c r="C50">
        <v>5</v>
      </c>
      <c r="D50" t="str">
        <f>VLOOKUP(A50,Tabell!$A$3:$B$93,1,FALSE)</f>
        <v>0831890</v>
      </c>
    </row>
    <row r="51" spans="1:4" x14ac:dyDescent="0.2">
      <c r="A51" t="s">
        <v>81</v>
      </c>
      <c r="B51" t="s">
        <v>131</v>
      </c>
      <c r="C51">
        <v>9</v>
      </c>
      <c r="D51" t="e">
        <f>VLOOKUP(A51,Tabell!$A$3:$B$93,1,FALSE)</f>
        <v>#N/A</v>
      </c>
    </row>
    <row r="52" spans="1:4" x14ac:dyDescent="0.2">
      <c r="A52" t="s">
        <v>36</v>
      </c>
      <c r="B52" t="s">
        <v>4</v>
      </c>
      <c r="C52">
        <v>1778</v>
      </c>
      <c r="D52" t="str">
        <f>VLOOKUP(A52,Tabell!$A$3:$B$93,1,FALSE)</f>
        <v>0832190</v>
      </c>
    </row>
    <row r="53" spans="1:4" x14ac:dyDescent="0.2">
      <c r="A53" t="s">
        <v>45</v>
      </c>
      <c r="B53" t="s">
        <v>16</v>
      </c>
      <c r="C53">
        <v>410</v>
      </c>
      <c r="D53" t="str">
        <f>VLOOKUP(A53,Tabell!$A$3:$B$93,1,FALSE)</f>
        <v>0832490</v>
      </c>
    </row>
    <row r="54" spans="1:4" x14ac:dyDescent="0.2">
      <c r="A54" t="s">
        <v>88</v>
      </c>
      <c r="B54" t="s">
        <v>138</v>
      </c>
      <c r="C54">
        <v>1</v>
      </c>
      <c r="D54" t="e">
        <f>VLOOKUP(A54,Tabell!$A$3:$B$93,1,FALSE)</f>
        <v>#N/A</v>
      </c>
    </row>
    <row r="55" spans="1:4" x14ac:dyDescent="0.2">
      <c r="A55" t="s">
        <v>74</v>
      </c>
      <c r="B55" t="s">
        <v>124</v>
      </c>
      <c r="C55">
        <v>24</v>
      </c>
      <c r="D55" t="str">
        <f>VLOOKUP(A55,Tabell!$A$3:$B$93,1,FALSE)</f>
        <v>0832790</v>
      </c>
    </row>
    <row r="56" spans="1:4" x14ac:dyDescent="0.2">
      <c r="A56" t="s">
        <v>93</v>
      </c>
      <c r="B56" t="s">
        <v>143</v>
      </c>
      <c r="C56">
        <v>3</v>
      </c>
      <c r="D56" t="e">
        <f>VLOOKUP(A56,Tabell!$A$3:$B$93,1,FALSE)</f>
        <v>#N/A</v>
      </c>
    </row>
    <row r="57" spans="1:4" x14ac:dyDescent="0.2">
      <c r="A57" t="s">
        <v>49</v>
      </c>
      <c r="B57" t="s">
        <v>17</v>
      </c>
      <c r="C57">
        <v>296</v>
      </c>
      <c r="D57" t="str">
        <f>VLOOKUP(A57,Tabell!$A$3:$B$93,1,FALSE)</f>
        <v>0832890</v>
      </c>
    </row>
    <row r="58" spans="1:4" x14ac:dyDescent="0.2">
      <c r="A58" t="s">
        <v>112</v>
      </c>
      <c r="B58" t="s">
        <v>162</v>
      </c>
      <c r="C58">
        <v>3</v>
      </c>
      <c r="D58" t="str">
        <f>VLOOKUP(A58,Tabell!$A$3:$B$93,1,FALSE)</f>
        <v>0833001</v>
      </c>
    </row>
    <row r="59" spans="1:4" x14ac:dyDescent="0.2">
      <c r="A59" t="s">
        <v>114</v>
      </c>
      <c r="B59" t="s">
        <v>276</v>
      </c>
      <c r="C59">
        <v>3</v>
      </c>
      <c r="D59" t="str">
        <f>VLOOKUP(A59,Tabell!$A$3:$B$93,1,FALSE)</f>
        <v>0833009</v>
      </c>
    </row>
    <row r="60" spans="1:4" x14ac:dyDescent="0.2">
      <c r="A60" t="s">
        <v>61</v>
      </c>
      <c r="B60" t="s">
        <v>28</v>
      </c>
      <c r="C60">
        <v>15</v>
      </c>
      <c r="D60" t="str">
        <f>VLOOKUP(A60,Tabell!$A$3:$B$93,1,FALSE)</f>
        <v>0833090</v>
      </c>
    </row>
    <row r="61" spans="1:4" x14ac:dyDescent="0.2">
      <c r="A61" t="s">
        <v>46</v>
      </c>
      <c r="B61" t="s">
        <v>12</v>
      </c>
      <c r="C61">
        <v>482</v>
      </c>
      <c r="D61" t="str">
        <f>VLOOKUP(A61,Tabell!$A$3:$B$93,1,FALSE)</f>
        <v>0834190</v>
      </c>
    </row>
    <row r="62" spans="1:4" x14ac:dyDescent="0.2">
      <c r="A62" t="s">
        <v>47</v>
      </c>
      <c r="B62" t="s">
        <v>13</v>
      </c>
      <c r="C62">
        <v>431</v>
      </c>
      <c r="D62" t="str">
        <f>VLOOKUP(A62,Tabell!$A$3:$B$93,1,FALSE)</f>
        <v>0834390</v>
      </c>
    </row>
    <row r="63" spans="1:4" x14ac:dyDescent="0.2">
      <c r="A63" t="s">
        <v>84</v>
      </c>
      <c r="B63" t="s">
        <v>134</v>
      </c>
      <c r="C63">
        <v>3</v>
      </c>
      <c r="D63" t="str">
        <f>VLOOKUP(A63,Tabell!$A$3:$B$93,1,FALSE)</f>
        <v>0837060</v>
      </c>
    </row>
    <row r="64" spans="1:4" x14ac:dyDescent="0.2">
      <c r="A64" t="s">
        <v>63</v>
      </c>
      <c r="B64" t="s">
        <v>29</v>
      </c>
      <c r="C64">
        <v>40</v>
      </c>
      <c r="D64" t="str">
        <f>VLOOKUP(A64,Tabell!$A$3:$B$93,1,FALSE)</f>
        <v>0837090</v>
      </c>
    </row>
    <row r="65" spans="1:5" x14ac:dyDescent="0.2">
      <c r="A65" t="s">
        <v>60</v>
      </c>
      <c r="B65" t="s">
        <v>30</v>
      </c>
      <c r="C65">
        <v>57</v>
      </c>
      <c r="D65" t="str">
        <f>VLOOKUP(A65,Tabell!$A$3:$B$93,1,FALSE)</f>
        <v>0837200</v>
      </c>
    </row>
    <row r="66" spans="1:5" x14ac:dyDescent="0.2">
      <c r="A66" t="s">
        <v>295</v>
      </c>
      <c r="B66" t="s">
        <v>291</v>
      </c>
      <c r="C66">
        <v>2</v>
      </c>
      <c r="D66" t="e">
        <f>VLOOKUP(A66,Tabell!$A$3:$B$93,1,FALSE)</f>
        <v>#N/A</v>
      </c>
    </row>
    <row r="67" spans="1:5" x14ac:dyDescent="0.2">
      <c r="A67" t="s">
        <v>225</v>
      </c>
      <c r="B67" t="s">
        <v>169</v>
      </c>
      <c r="C67">
        <v>409</v>
      </c>
      <c r="D67" t="str">
        <f>VLOOKUP(A67,Tabell!$A$3:$B$93,1,FALSE)</f>
        <v>0842575</v>
      </c>
      <c r="E67" s="3" t="s">
        <v>297</v>
      </c>
    </row>
    <row r="68" spans="1:5" x14ac:dyDescent="0.2">
      <c r="A68" t="s">
        <v>222</v>
      </c>
      <c r="B68" t="s">
        <v>166</v>
      </c>
      <c r="C68">
        <v>1888</v>
      </c>
      <c r="D68" t="str">
        <f>VLOOKUP(A68,Tabell!$A$3:$B$93,1,FALSE)</f>
        <v>0843307</v>
      </c>
      <c r="E68" s="3" t="s">
        <v>297</v>
      </c>
    </row>
    <row r="69" spans="1:5" x14ac:dyDescent="0.2">
      <c r="A69" t="s">
        <v>224</v>
      </c>
      <c r="B69" t="s">
        <v>168</v>
      </c>
      <c r="C69">
        <v>455</v>
      </c>
      <c r="D69" t="str">
        <f>VLOOKUP(A69,Tabell!$A$3:$B$93,1,FALSE)</f>
        <v>0843325</v>
      </c>
      <c r="E69" s="3" t="s">
        <v>297</v>
      </c>
    </row>
    <row r="70" spans="1:5" x14ac:dyDescent="0.2">
      <c r="A70" t="s">
        <v>227</v>
      </c>
      <c r="B70" t="s">
        <v>171</v>
      </c>
      <c r="C70">
        <v>501</v>
      </c>
      <c r="D70" t="str">
        <f>VLOOKUP(A70,Tabell!$A$3:$B$93,1,FALSE)</f>
        <v>0843339</v>
      </c>
      <c r="E70" s="3" t="s">
        <v>297</v>
      </c>
    </row>
    <row r="71" spans="1:5" x14ac:dyDescent="0.2">
      <c r="A71" t="s">
        <v>235</v>
      </c>
      <c r="B71" t="s">
        <v>179</v>
      </c>
      <c r="C71">
        <v>1</v>
      </c>
      <c r="D71" t="str">
        <f>VLOOKUP(A71,Tabell!$A$3:$B$93,1,FALSE)</f>
        <v>0843360</v>
      </c>
      <c r="E71" s="3" t="s">
        <v>297</v>
      </c>
    </row>
    <row r="72" spans="1:5" x14ac:dyDescent="0.2">
      <c r="A72" t="s">
        <v>223</v>
      </c>
      <c r="B72" t="s">
        <v>167</v>
      </c>
      <c r="C72">
        <v>900</v>
      </c>
      <c r="D72" t="str">
        <f>VLOOKUP(A72,Tabell!$A$3:$B$93,1,FALSE)</f>
        <v>0843380</v>
      </c>
      <c r="E72" s="3" t="s">
        <v>297</v>
      </c>
    </row>
    <row r="73" spans="1:5" x14ac:dyDescent="0.2">
      <c r="A73" t="s">
        <v>62</v>
      </c>
      <c r="B73" t="s">
        <v>25</v>
      </c>
      <c r="C73">
        <v>47</v>
      </c>
      <c r="D73" t="str">
        <f>VLOOKUP(A73,Tabell!$A$3:$B$93,1,FALSE)</f>
        <v>0845090</v>
      </c>
    </row>
    <row r="74" spans="1:5" x14ac:dyDescent="0.2">
      <c r="A74" t="s">
        <v>56</v>
      </c>
      <c r="B74" t="s">
        <v>27</v>
      </c>
      <c r="C74">
        <v>85</v>
      </c>
      <c r="D74" t="str">
        <f>VLOOKUP(A74,Tabell!$A$3:$B$93,1,FALSE)</f>
        <v>0845190</v>
      </c>
    </row>
    <row r="75" spans="1:5" x14ac:dyDescent="0.2">
      <c r="A75" t="s">
        <v>78</v>
      </c>
      <c r="B75" t="s">
        <v>274</v>
      </c>
      <c r="C75">
        <v>9</v>
      </c>
      <c r="D75" t="e">
        <f>VLOOKUP(A75,Tabell!$A$3:$B$93,1,FALSE)</f>
        <v>#N/A</v>
      </c>
    </row>
    <row r="76" spans="1:5" x14ac:dyDescent="0.2">
      <c r="A76" t="s">
        <v>86</v>
      </c>
      <c r="B76" t="s">
        <v>136</v>
      </c>
      <c r="C76">
        <v>27</v>
      </c>
      <c r="D76" t="str">
        <f>VLOOKUP(A76,Tabell!$A$3:$B$93,1,FALSE)</f>
        <v>0849303</v>
      </c>
    </row>
    <row r="77" spans="1:5" x14ac:dyDescent="0.2">
      <c r="A77" t="s">
        <v>79</v>
      </c>
      <c r="B77" t="s">
        <v>129</v>
      </c>
      <c r="C77">
        <v>42</v>
      </c>
      <c r="D77" t="e">
        <f>VLOOKUP(A77,Tabell!$A$3:$B$93,1,FALSE)</f>
        <v>#N/A</v>
      </c>
    </row>
    <row r="78" spans="1:5" x14ac:dyDescent="0.2">
      <c r="A78" t="s">
        <v>99</v>
      </c>
      <c r="B78" t="s">
        <v>149</v>
      </c>
      <c r="C78">
        <v>1</v>
      </c>
      <c r="D78" t="e">
        <f>VLOOKUP(A78,Tabell!$A$3:$B$93,1,FALSE)</f>
        <v>#N/A</v>
      </c>
    </row>
    <row r="79" spans="1:5" x14ac:dyDescent="0.2">
      <c r="A79" t="s">
        <v>229</v>
      </c>
      <c r="B79" t="s">
        <v>173</v>
      </c>
      <c r="C79">
        <v>90</v>
      </c>
      <c r="D79" t="str">
        <f>VLOOKUP(A79,Tabell!$A$3:$B$93,1,FALSE)</f>
        <v>0896030</v>
      </c>
    </row>
    <row r="80" spans="1:5" x14ac:dyDescent="0.2">
      <c r="A80" t="s">
        <v>226</v>
      </c>
      <c r="B80" t="s">
        <v>170</v>
      </c>
      <c r="C80">
        <v>394</v>
      </c>
      <c r="D80" t="str">
        <f>VLOOKUP(A80,Tabell!$A$3:$B$93,1,FALSE)</f>
        <v>0896031</v>
      </c>
    </row>
  </sheetData>
  <autoFilter ref="A1:D80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E153"/>
  <sheetViews>
    <sheetView workbookViewId="0">
      <selection activeCell="G32" sqref="G32"/>
    </sheetView>
  </sheetViews>
  <sheetFormatPr defaultRowHeight="12.75" x14ac:dyDescent="0.2"/>
  <cols>
    <col min="1" max="1" width="20.140625" bestFit="1" customWidth="1"/>
    <col min="2" max="2" width="37.85546875" bestFit="1" customWidth="1"/>
    <col min="4" max="4" width="17.140625" customWidth="1"/>
  </cols>
  <sheetData>
    <row r="1" spans="1:5" s="2" customFormat="1" x14ac:dyDescent="0.2">
      <c r="A1" t="s">
        <v>271</v>
      </c>
      <c r="B1" t="s">
        <v>272</v>
      </c>
      <c r="D1" s="2" t="s">
        <v>287</v>
      </c>
    </row>
    <row r="2" spans="1:5" hidden="1" x14ac:dyDescent="0.2">
      <c r="A2" t="s">
        <v>33</v>
      </c>
      <c r="B2" t="s">
        <v>1</v>
      </c>
      <c r="C2">
        <v>2485</v>
      </c>
      <c r="D2" t="str">
        <f>VLOOKUP(A2,Tabell!$A$3:$B$100,1,FALSE)</f>
        <v>0812190</v>
      </c>
      <c r="E2" s="3"/>
    </row>
    <row r="3" spans="1:5" hidden="1" x14ac:dyDescent="0.2">
      <c r="A3" t="s">
        <v>34</v>
      </c>
      <c r="B3" t="s">
        <v>2</v>
      </c>
      <c r="C3">
        <v>2039</v>
      </c>
      <c r="D3" t="str">
        <f>VLOOKUP(A3,Tabell!$A$3:$B$100,1,FALSE)</f>
        <v>0810190</v>
      </c>
    </row>
    <row r="4" spans="1:5" hidden="1" x14ac:dyDescent="0.2">
      <c r="A4" t="s">
        <v>36</v>
      </c>
      <c r="B4" t="s">
        <v>4</v>
      </c>
      <c r="C4">
        <v>1954</v>
      </c>
      <c r="D4" t="str">
        <f>VLOOKUP(A4,Tabell!$A$3:$B$100,1,FALSE)</f>
        <v>0832190</v>
      </c>
    </row>
    <row r="5" spans="1:5" x14ac:dyDescent="0.2">
      <c r="A5" t="s">
        <v>222</v>
      </c>
      <c r="B5" t="s">
        <v>166</v>
      </c>
      <c r="C5">
        <v>1743</v>
      </c>
      <c r="D5" t="str">
        <f>VLOOKUP(A5,Tabell!$A$3:$B$100,1,FALSE)</f>
        <v>0843307</v>
      </c>
    </row>
    <row r="6" spans="1:5" hidden="1" x14ac:dyDescent="0.2">
      <c r="A6" t="s">
        <v>35</v>
      </c>
      <c r="B6" t="s">
        <v>3</v>
      </c>
      <c r="C6">
        <v>1545</v>
      </c>
      <c r="D6" t="str">
        <f>VLOOKUP(A6,Tabell!$A$3:$B$100,1,FALSE)</f>
        <v>0830190</v>
      </c>
    </row>
    <row r="7" spans="1:5" hidden="1" x14ac:dyDescent="0.2">
      <c r="A7" t="s">
        <v>71</v>
      </c>
      <c r="B7" t="s">
        <v>121</v>
      </c>
      <c r="C7">
        <v>1500</v>
      </c>
      <c r="D7" t="str">
        <f>VLOOKUP(A7,Tabell!$A$3:$B$100,1,FALSE)</f>
        <v>0827201</v>
      </c>
    </row>
    <row r="8" spans="1:5" hidden="1" x14ac:dyDescent="0.2">
      <c r="A8" t="s">
        <v>38</v>
      </c>
      <c r="B8" t="s">
        <v>6</v>
      </c>
      <c r="C8">
        <v>1093</v>
      </c>
      <c r="D8" t="str">
        <f>VLOOKUP(A8,Tabell!$A$3:$B$100,1,FALSE)</f>
        <v>0820190</v>
      </c>
    </row>
    <row r="9" spans="1:5" hidden="1" x14ac:dyDescent="0.2">
      <c r="A9" t="s">
        <v>37</v>
      </c>
      <c r="B9" t="s">
        <v>5</v>
      </c>
      <c r="C9">
        <v>1031</v>
      </c>
      <c r="D9" t="str">
        <f>VLOOKUP(A9,Tabell!$A$3:$B$100,1,FALSE)</f>
        <v>0811290</v>
      </c>
    </row>
    <row r="10" spans="1:5" hidden="1" x14ac:dyDescent="0.2">
      <c r="A10" t="s">
        <v>42</v>
      </c>
      <c r="B10" t="s">
        <v>8</v>
      </c>
      <c r="C10">
        <v>1007</v>
      </c>
      <c r="D10" t="str">
        <f>VLOOKUP(A10,Tabell!$A$3:$B$100,1,FALSE)</f>
        <v>0814190</v>
      </c>
    </row>
    <row r="11" spans="1:5" x14ac:dyDescent="0.2">
      <c r="A11" t="s">
        <v>223</v>
      </c>
      <c r="B11" t="s">
        <v>167</v>
      </c>
      <c r="C11">
        <v>902</v>
      </c>
      <c r="D11" t="str">
        <f>VLOOKUP(A11,Tabell!$A$3:$B$100,1,FALSE)</f>
        <v>0843380</v>
      </c>
    </row>
    <row r="12" spans="1:5" hidden="1" x14ac:dyDescent="0.2">
      <c r="A12" t="s">
        <v>41</v>
      </c>
      <c r="B12" t="s">
        <v>10</v>
      </c>
      <c r="C12">
        <v>757</v>
      </c>
      <c r="D12" t="str">
        <f>VLOOKUP(A12,Tabell!$A$3:$B$100,1,FALSE)</f>
        <v>0812490</v>
      </c>
    </row>
    <row r="13" spans="1:5" hidden="1" x14ac:dyDescent="0.2">
      <c r="A13" t="s">
        <v>39</v>
      </c>
      <c r="B13" t="s">
        <v>9</v>
      </c>
      <c r="C13">
        <v>754</v>
      </c>
      <c r="D13" t="str">
        <f>VLOOKUP(A13,Tabell!$A$3:$B$100,1,FALSE)</f>
        <v>0812890</v>
      </c>
    </row>
    <row r="14" spans="1:5" hidden="1" x14ac:dyDescent="0.2">
      <c r="A14" t="s">
        <v>44</v>
      </c>
      <c r="B14" t="s">
        <v>11</v>
      </c>
      <c r="C14">
        <v>595</v>
      </c>
      <c r="D14" t="str">
        <f>VLOOKUP(A14,Tabell!$A$3:$B$100,1,FALSE)</f>
        <v>0814390</v>
      </c>
    </row>
    <row r="15" spans="1:5" hidden="1" x14ac:dyDescent="0.2">
      <c r="A15" t="s">
        <v>65</v>
      </c>
      <c r="B15" t="s">
        <v>115</v>
      </c>
      <c r="C15">
        <v>578</v>
      </c>
      <c r="D15" t="str">
        <f>VLOOKUP(A15,Tabell!$A$3:$B$100,1,FALSE)</f>
        <v>0803301</v>
      </c>
    </row>
    <row r="16" spans="1:5" x14ac:dyDescent="0.2">
      <c r="A16" t="s">
        <v>227</v>
      </c>
      <c r="B16" t="s">
        <v>171</v>
      </c>
      <c r="C16">
        <v>500</v>
      </c>
      <c r="D16" t="str">
        <f>VLOOKUP(A16,Tabell!$A$3:$B$100,1,FALSE)</f>
        <v>0843339</v>
      </c>
    </row>
    <row r="17" spans="1:4" hidden="1" x14ac:dyDescent="0.2">
      <c r="A17" t="s">
        <v>40</v>
      </c>
      <c r="B17" t="s">
        <v>7</v>
      </c>
      <c r="C17">
        <v>468</v>
      </c>
      <c r="D17" t="str">
        <f>VLOOKUP(A17,Tabell!$A$3:$B$100,1,FALSE)</f>
        <v>0810701</v>
      </c>
    </row>
    <row r="18" spans="1:4" x14ac:dyDescent="0.2">
      <c r="A18" t="s">
        <v>224</v>
      </c>
      <c r="B18" t="s">
        <v>168</v>
      </c>
      <c r="C18">
        <v>463</v>
      </c>
      <c r="D18" t="str">
        <f>VLOOKUP(A18,Tabell!$A$3:$B$100,1,FALSE)</f>
        <v>0843325</v>
      </c>
    </row>
    <row r="19" spans="1:4" x14ac:dyDescent="0.2">
      <c r="A19" t="s">
        <v>225</v>
      </c>
      <c r="B19" t="s">
        <v>169</v>
      </c>
      <c r="C19">
        <v>417</v>
      </c>
      <c r="D19" t="str">
        <f>VLOOKUP(A19,Tabell!$A$3:$B$100,1,FALSE)</f>
        <v>0842575</v>
      </c>
    </row>
    <row r="20" spans="1:4" hidden="1" x14ac:dyDescent="0.2">
      <c r="A20" t="s">
        <v>47</v>
      </c>
      <c r="B20" t="s">
        <v>13</v>
      </c>
      <c r="C20">
        <v>413</v>
      </c>
      <c r="D20" t="str">
        <f>VLOOKUP(A20,Tabell!$A$3:$B$100,1,FALSE)</f>
        <v>0834390</v>
      </c>
    </row>
    <row r="21" spans="1:4" x14ac:dyDescent="0.2">
      <c r="A21" t="s">
        <v>226</v>
      </c>
      <c r="B21" t="s">
        <v>170</v>
      </c>
      <c r="C21">
        <v>398</v>
      </c>
      <c r="D21" t="str">
        <f>VLOOKUP(A21,Tabell!$A$3:$B$100,1,FALSE)</f>
        <v>0896031</v>
      </c>
    </row>
    <row r="22" spans="1:4" hidden="1" x14ac:dyDescent="0.2">
      <c r="A22" t="s">
        <v>43</v>
      </c>
      <c r="B22" t="s">
        <v>14</v>
      </c>
      <c r="C22">
        <v>377</v>
      </c>
      <c r="D22" t="str">
        <f>VLOOKUP(A22,Tabell!$A$3:$B$100,1,FALSE)</f>
        <v>0830790</v>
      </c>
    </row>
    <row r="23" spans="1:4" hidden="1" x14ac:dyDescent="0.2">
      <c r="A23" t="s">
        <v>46</v>
      </c>
      <c r="B23" t="s">
        <v>12</v>
      </c>
      <c r="C23">
        <v>367</v>
      </c>
      <c r="D23" t="str">
        <f>VLOOKUP(A23,Tabell!$A$3:$B$100,1,FALSE)</f>
        <v>0834190</v>
      </c>
    </row>
    <row r="24" spans="1:4" x14ac:dyDescent="0.2">
      <c r="A24" t="s">
        <v>336</v>
      </c>
      <c r="B24" t="s">
        <v>337</v>
      </c>
      <c r="C24">
        <v>349</v>
      </c>
      <c r="D24" t="e">
        <f>VLOOKUP(A24,Tabell!$A$3:$B$100,1,FALSE)</f>
        <v>#N/A</v>
      </c>
    </row>
    <row r="25" spans="1:4" hidden="1" x14ac:dyDescent="0.2">
      <c r="A25" t="s">
        <v>45</v>
      </c>
      <c r="B25" t="s">
        <v>16</v>
      </c>
      <c r="C25">
        <v>343</v>
      </c>
      <c r="D25" t="str">
        <f>VLOOKUP(A25,Tabell!$A$3:$B$100,1,FALSE)</f>
        <v>0832490</v>
      </c>
    </row>
    <row r="26" spans="1:4" x14ac:dyDescent="0.2">
      <c r="A26" t="s">
        <v>346</v>
      </c>
      <c r="B26" t="s">
        <v>347</v>
      </c>
      <c r="C26">
        <v>291</v>
      </c>
      <c r="D26" t="e">
        <f>VLOOKUP(A26,Tabell!$A$3:$B$100,1,FALSE)</f>
        <v>#N/A</v>
      </c>
    </row>
    <row r="27" spans="1:4" hidden="1" x14ac:dyDescent="0.2">
      <c r="A27" t="s">
        <v>49</v>
      </c>
      <c r="B27" t="s">
        <v>17</v>
      </c>
      <c r="C27">
        <v>284</v>
      </c>
      <c r="D27" t="str">
        <f>VLOOKUP(A27,Tabell!$A$3:$B$100,1,FALSE)</f>
        <v>0832890</v>
      </c>
    </row>
    <row r="28" spans="1:4" hidden="1" x14ac:dyDescent="0.2">
      <c r="A28" t="s">
        <v>53</v>
      </c>
      <c r="B28" t="s">
        <v>22</v>
      </c>
      <c r="C28">
        <v>251</v>
      </c>
      <c r="D28" t="str">
        <f>VLOOKUP(A28,Tabell!$A$3:$B$100,1,FALSE)</f>
        <v>0817401</v>
      </c>
    </row>
    <row r="29" spans="1:4" x14ac:dyDescent="0.2">
      <c r="A29" t="s">
        <v>366</v>
      </c>
      <c r="B29" t="s">
        <v>367</v>
      </c>
      <c r="C29">
        <v>234</v>
      </c>
      <c r="D29" t="e">
        <f>VLOOKUP(A29,Tabell!$A$3:$B$100,1,FALSE)</f>
        <v>#N/A</v>
      </c>
    </row>
    <row r="30" spans="1:4" hidden="1" x14ac:dyDescent="0.2">
      <c r="A30" t="s">
        <v>48</v>
      </c>
      <c r="B30" t="s">
        <v>15</v>
      </c>
      <c r="C30">
        <v>206</v>
      </c>
      <c r="D30" t="str">
        <f>VLOOKUP(A30,Tabell!$A$3:$B$100,1,FALSE)</f>
        <v>0820705</v>
      </c>
    </row>
    <row r="31" spans="1:4" hidden="1" x14ac:dyDescent="0.2">
      <c r="A31" t="s">
        <v>51</v>
      </c>
      <c r="B31" t="s">
        <v>21</v>
      </c>
      <c r="C31">
        <v>196</v>
      </c>
      <c r="D31" t="str">
        <f>VLOOKUP(A31,Tabell!$A$3:$B$100,1,FALSE)</f>
        <v>0822190</v>
      </c>
    </row>
    <row r="32" spans="1:4" x14ac:dyDescent="0.2">
      <c r="A32" t="s">
        <v>342</v>
      </c>
      <c r="B32" t="s">
        <v>343</v>
      </c>
      <c r="C32">
        <v>174</v>
      </c>
      <c r="D32" t="e">
        <f>VLOOKUP(A32,Tabell!$A$3:$B$100,1,FALSE)</f>
        <v>#N/A</v>
      </c>
    </row>
    <row r="33" spans="1:4" x14ac:dyDescent="0.2">
      <c r="A33" t="s">
        <v>312</v>
      </c>
      <c r="B33" t="s">
        <v>313</v>
      </c>
      <c r="C33">
        <v>171</v>
      </c>
      <c r="D33" t="str">
        <f>VLOOKUP(A33,Tabell!$A$3:$B$100,1,FALSE)</f>
        <v>0805104</v>
      </c>
    </row>
    <row r="34" spans="1:4" x14ac:dyDescent="0.2">
      <c r="A34" t="s">
        <v>362</v>
      </c>
      <c r="B34" t="s">
        <v>363</v>
      </c>
      <c r="C34">
        <v>131</v>
      </c>
      <c r="D34" t="e">
        <f>VLOOKUP(A34,Tabell!$A$3:$B$100,1,FALSE)</f>
        <v>#N/A</v>
      </c>
    </row>
    <row r="35" spans="1:4" x14ac:dyDescent="0.2">
      <c r="A35" t="s">
        <v>364</v>
      </c>
      <c r="B35" t="s">
        <v>365</v>
      </c>
      <c r="C35">
        <v>126</v>
      </c>
      <c r="D35" t="e">
        <f>VLOOKUP(A35,Tabell!$A$3:$B$100,1,FALSE)</f>
        <v>#N/A</v>
      </c>
    </row>
    <row r="36" spans="1:4" x14ac:dyDescent="0.2">
      <c r="A36" t="s">
        <v>438</v>
      </c>
      <c r="B36" t="s">
        <v>439</v>
      </c>
      <c r="C36">
        <v>125</v>
      </c>
      <c r="D36" t="str">
        <f>VLOOKUP(A36,Tabell!$A$3:$B$100,1,FALSE)</f>
        <v>0805105516026</v>
      </c>
    </row>
    <row r="37" spans="1:4" x14ac:dyDescent="0.2">
      <c r="A37" t="s">
        <v>229</v>
      </c>
      <c r="B37" t="s">
        <v>173</v>
      </c>
      <c r="C37">
        <v>119</v>
      </c>
      <c r="D37" t="str">
        <f>VLOOKUP(A37,Tabell!$A$3:$B$100,1,FALSE)</f>
        <v>0896030</v>
      </c>
    </row>
    <row r="38" spans="1:4" hidden="1" x14ac:dyDescent="0.2">
      <c r="A38" t="s">
        <v>54</v>
      </c>
      <c r="B38" t="s">
        <v>18</v>
      </c>
      <c r="C38">
        <v>114</v>
      </c>
      <c r="D38" t="str">
        <f>VLOOKUP(A38,Tabell!$A$3:$B$100,1,FALSE)</f>
        <v>0811890</v>
      </c>
    </row>
    <row r="39" spans="1:4" hidden="1" x14ac:dyDescent="0.2">
      <c r="A39" t="s">
        <v>52</v>
      </c>
      <c r="B39" t="s">
        <v>32</v>
      </c>
      <c r="C39">
        <v>103</v>
      </c>
      <c r="D39" t="str">
        <f>VLOOKUP(A39,Tabell!$A$3:$B$100,1,FALSE)</f>
        <v>0817201</v>
      </c>
    </row>
    <row r="40" spans="1:4" x14ac:dyDescent="0.2">
      <c r="A40" t="s">
        <v>308</v>
      </c>
      <c r="B40" t="s">
        <v>309</v>
      </c>
      <c r="C40">
        <v>102</v>
      </c>
      <c r="D40" t="str">
        <f>VLOOKUP(A40,Tabell!$A$3:$B$100,1,FALSE)</f>
        <v>0805102</v>
      </c>
    </row>
    <row r="41" spans="1:4" hidden="1" x14ac:dyDescent="0.2">
      <c r="A41" t="s">
        <v>66</v>
      </c>
      <c r="B41" t="s">
        <v>116</v>
      </c>
      <c r="C41">
        <v>98</v>
      </c>
      <c r="D41" t="e">
        <f>VLOOKUP(A41,Tabell!$A$3:$B$100,1,FALSE)</f>
        <v>#N/A</v>
      </c>
    </row>
    <row r="42" spans="1:4" hidden="1" x14ac:dyDescent="0.2">
      <c r="A42" t="s">
        <v>56</v>
      </c>
      <c r="B42" t="s">
        <v>27</v>
      </c>
      <c r="C42">
        <v>98</v>
      </c>
      <c r="D42" t="str">
        <f>VLOOKUP(A42,Tabell!$A$3:$B$100,1,FALSE)</f>
        <v>0845190</v>
      </c>
    </row>
    <row r="43" spans="1:4" x14ac:dyDescent="0.2">
      <c r="A43" t="s">
        <v>322</v>
      </c>
      <c r="B43" t="s">
        <v>323</v>
      </c>
      <c r="C43">
        <v>97</v>
      </c>
      <c r="D43" t="str">
        <f>VLOOKUP(A43,Tabell!$A$3:$B$100,1,FALSE)</f>
        <v>0805109</v>
      </c>
    </row>
    <row r="44" spans="1:4" x14ac:dyDescent="0.2">
      <c r="A44" t="s">
        <v>356</v>
      </c>
      <c r="B44" t="s">
        <v>357</v>
      </c>
      <c r="C44">
        <v>92</v>
      </c>
      <c r="D44" t="e">
        <f>VLOOKUP(A44,Tabell!$A$3:$B$100,1,FALSE)</f>
        <v>#N/A</v>
      </c>
    </row>
    <row r="45" spans="1:4" x14ac:dyDescent="0.2">
      <c r="A45" t="s">
        <v>380</v>
      </c>
      <c r="B45" t="s">
        <v>381</v>
      </c>
      <c r="C45">
        <v>90</v>
      </c>
      <c r="D45" t="str">
        <f>VLOOKUP(A45,Tabell!$A$3:$B$100,1,FALSE)</f>
        <v>0805102245793</v>
      </c>
    </row>
    <row r="46" spans="1:4" x14ac:dyDescent="0.2">
      <c r="A46" t="s">
        <v>298</v>
      </c>
      <c r="B46" t="s">
        <v>299</v>
      </c>
      <c r="C46">
        <v>89</v>
      </c>
      <c r="D46" t="e">
        <f>VLOOKUP(A46,Tabell!$A$3:$B$100,1,FALSE)</f>
        <v>#N/A</v>
      </c>
    </row>
    <row r="47" spans="1:4" x14ac:dyDescent="0.2">
      <c r="A47" t="s">
        <v>318</v>
      </c>
      <c r="B47" t="s">
        <v>319</v>
      </c>
      <c r="C47">
        <v>87</v>
      </c>
      <c r="D47" t="e">
        <f>VLOOKUP(A47,Tabell!$A$3:$B$100,1,FALSE)</f>
        <v>#N/A</v>
      </c>
    </row>
    <row r="48" spans="1:4" x14ac:dyDescent="0.2">
      <c r="A48" t="s">
        <v>398</v>
      </c>
      <c r="B48" t="s">
        <v>399</v>
      </c>
      <c r="C48">
        <v>85</v>
      </c>
      <c r="D48" t="e">
        <f>VLOOKUP(A48,Tabell!$A$3:$B$100,1,FALSE)</f>
        <v>#N/A</v>
      </c>
    </row>
    <row r="49" spans="1:4" x14ac:dyDescent="0.2">
      <c r="A49" t="s">
        <v>250</v>
      </c>
      <c r="B49" t="s">
        <v>196</v>
      </c>
      <c r="C49">
        <v>84</v>
      </c>
      <c r="D49" t="e">
        <f>VLOOKUP(A49,Tabell!$A$3:$B$100,1,FALSE)</f>
        <v>#N/A</v>
      </c>
    </row>
    <row r="50" spans="1:4" hidden="1" x14ac:dyDescent="0.2">
      <c r="A50" t="s">
        <v>59</v>
      </c>
      <c r="B50" t="s">
        <v>23</v>
      </c>
      <c r="C50">
        <v>80</v>
      </c>
      <c r="D50" t="str">
        <f>VLOOKUP(A50,Tabell!$A$3:$B$100,1,FALSE)</f>
        <v>0817020</v>
      </c>
    </row>
    <row r="51" spans="1:4" x14ac:dyDescent="0.2">
      <c r="A51" t="s">
        <v>436</v>
      </c>
      <c r="B51" t="s">
        <v>437</v>
      </c>
      <c r="C51">
        <v>79</v>
      </c>
      <c r="D51" t="str">
        <f>VLOOKUP(A51,Tabell!$A$3:$B$100,1,FALSE)</f>
        <v>0805105470778</v>
      </c>
    </row>
    <row r="52" spans="1:4" x14ac:dyDescent="0.2">
      <c r="A52" t="s">
        <v>344</v>
      </c>
      <c r="B52" t="s">
        <v>345</v>
      </c>
      <c r="C52">
        <v>78</v>
      </c>
      <c r="D52" t="e">
        <f>VLOOKUP(A52,Tabell!$A$3:$B$100,1,FALSE)</f>
        <v>#N/A</v>
      </c>
    </row>
    <row r="53" spans="1:4" hidden="1" x14ac:dyDescent="0.2">
      <c r="A53" t="s">
        <v>60</v>
      </c>
      <c r="B53" t="s">
        <v>30</v>
      </c>
      <c r="C53">
        <v>77</v>
      </c>
      <c r="D53" t="str">
        <f>VLOOKUP(A53,Tabell!$A$3:$B$100,1,FALSE)</f>
        <v>0837200</v>
      </c>
    </row>
    <row r="54" spans="1:4" x14ac:dyDescent="0.2">
      <c r="A54" t="s">
        <v>310</v>
      </c>
      <c r="B54" t="s">
        <v>311</v>
      </c>
      <c r="C54">
        <v>75</v>
      </c>
      <c r="D54" t="str">
        <f>VLOOKUP(A54,Tabell!$A$3:$B$100,1,FALSE)</f>
        <v>0805103</v>
      </c>
    </row>
    <row r="55" spans="1:4" x14ac:dyDescent="0.2">
      <c r="A55" t="s">
        <v>338</v>
      </c>
      <c r="B55" t="s">
        <v>339</v>
      </c>
      <c r="C55">
        <v>66</v>
      </c>
      <c r="D55" t="e">
        <f>VLOOKUP(A55,Tabell!$A$3:$B$100,1,FALSE)</f>
        <v>#N/A</v>
      </c>
    </row>
    <row r="56" spans="1:4" hidden="1" x14ac:dyDescent="0.2">
      <c r="A56" t="s">
        <v>69</v>
      </c>
      <c r="B56" t="s">
        <v>119</v>
      </c>
      <c r="C56">
        <v>64</v>
      </c>
      <c r="D56" t="str">
        <f>VLOOKUP(A56,Tabell!$A$3:$B$100,1,FALSE)</f>
        <v>0803305</v>
      </c>
    </row>
    <row r="57" spans="1:4" hidden="1" x14ac:dyDescent="0.2">
      <c r="A57" t="s">
        <v>73</v>
      </c>
      <c r="B57" t="s">
        <v>123</v>
      </c>
      <c r="C57">
        <v>61</v>
      </c>
      <c r="D57" t="str">
        <f>VLOOKUP(A57,Tabell!$A$3:$B$100,1,FALSE)</f>
        <v>0812790</v>
      </c>
    </row>
    <row r="58" spans="1:4" x14ac:dyDescent="0.2">
      <c r="A58" t="s">
        <v>332</v>
      </c>
      <c r="B58" t="s">
        <v>333</v>
      </c>
      <c r="C58">
        <v>61</v>
      </c>
      <c r="D58" t="e">
        <f>VLOOKUP(A58,Tabell!$A$3:$B$100,1,FALSE)</f>
        <v>#N/A</v>
      </c>
    </row>
    <row r="59" spans="1:4" x14ac:dyDescent="0.2">
      <c r="A59" t="s">
        <v>354</v>
      </c>
      <c r="B59" t="s">
        <v>355</v>
      </c>
      <c r="C59">
        <v>60</v>
      </c>
      <c r="D59" t="e">
        <f>VLOOKUP(A59,Tabell!$A$3:$B$100,1,FALSE)</f>
        <v>#N/A</v>
      </c>
    </row>
    <row r="60" spans="1:4" hidden="1" x14ac:dyDescent="0.2">
      <c r="A60" t="s">
        <v>58</v>
      </c>
      <c r="B60" t="s">
        <v>31</v>
      </c>
      <c r="C60">
        <v>54</v>
      </c>
      <c r="D60" t="str">
        <f>VLOOKUP(A60,Tabell!$A$3:$B$100,1,FALSE)</f>
        <v>0827090</v>
      </c>
    </row>
    <row r="61" spans="1:4" x14ac:dyDescent="0.2">
      <c r="A61" t="s">
        <v>392</v>
      </c>
      <c r="B61" t="s">
        <v>393</v>
      </c>
      <c r="C61">
        <v>54</v>
      </c>
      <c r="D61" t="str">
        <f>VLOOKUP(A61,Tabell!$A$3:$B$100,1,FALSE)</f>
        <v>0805103103819</v>
      </c>
    </row>
    <row r="62" spans="1:4" x14ac:dyDescent="0.2">
      <c r="A62" t="s">
        <v>412</v>
      </c>
      <c r="B62" t="s">
        <v>413</v>
      </c>
      <c r="C62">
        <v>54</v>
      </c>
      <c r="D62" t="e">
        <f>VLOOKUP(A62,Tabell!$A$3:$B$100,1,FALSE)</f>
        <v>#N/A</v>
      </c>
    </row>
    <row r="63" spans="1:4" x14ac:dyDescent="0.2">
      <c r="A63" t="s">
        <v>432</v>
      </c>
      <c r="B63" t="s">
        <v>433</v>
      </c>
      <c r="C63">
        <v>54</v>
      </c>
      <c r="D63" t="str">
        <f>VLOOKUP(A63,Tabell!$A$3:$B$100,1,FALSE)</f>
        <v>0805105168133</v>
      </c>
    </row>
    <row r="64" spans="1:4" hidden="1" x14ac:dyDescent="0.2">
      <c r="A64" t="s">
        <v>86</v>
      </c>
      <c r="B64" t="s">
        <v>136</v>
      </c>
      <c r="C64">
        <v>50</v>
      </c>
      <c r="D64" t="str">
        <f>VLOOKUP(A64,Tabell!$A$3:$B$100,1,FALSE)</f>
        <v>0849303</v>
      </c>
    </row>
    <row r="65" spans="1:5" x14ac:dyDescent="0.2">
      <c r="A65" t="s">
        <v>404</v>
      </c>
      <c r="B65" t="s">
        <v>405</v>
      </c>
      <c r="C65">
        <v>50</v>
      </c>
      <c r="D65" t="str">
        <f>VLOOKUP(A65,Tabell!$A$3:$B$100,1,FALSE)</f>
        <v>0805103380581</v>
      </c>
    </row>
    <row r="66" spans="1:5" x14ac:dyDescent="0.2">
      <c r="A66" t="s">
        <v>324</v>
      </c>
      <c r="B66" t="s">
        <v>325</v>
      </c>
      <c r="C66">
        <v>47</v>
      </c>
      <c r="D66" t="str">
        <f>VLOOKUP(A66,Tabell!$A$3:$B$100,1,FALSE)</f>
        <v>0805110</v>
      </c>
    </row>
    <row r="67" spans="1:5" hidden="1" x14ac:dyDescent="0.2">
      <c r="A67" t="s">
        <v>62</v>
      </c>
      <c r="B67" t="s">
        <v>25</v>
      </c>
      <c r="C67">
        <v>46</v>
      </c>
      <c r="D67" t="str">
        <f>VLOOKUP(A67,Tabell!$A$3:$B$100,1,FALSE)</f>
        <v>0845090</v>
      </c>
      <c r="E67" s="3" t="s">
        <v>297</v>
      </c>
    </row>
    <row r="68" spans="1:5" x14ac:dyDescent="0.2">
      <c r="A68" t="s">
        <v>394</v>
      </c>
      <c r="B68" t="s">
        <v>395</v>
      </c>
      <c r="C68">
        <v>46</v>
      </c>
      <c r="D68" t="str">
        <f>VLOOKUP(A68,Tabell!$A$3:$B$100,1,FALSE)</f>
        <v>0805103156833</v>
      </c>
      <c r="E68" s="3" t="s">
        <v>297</v>
      </c>
    </row>
    <row r="69" spans="1:5" x14ac:dyDescent="0.2">
      <c r="A69" t="s">
        <v>428</v>
      </c>
      <c r="B69" t="s">
        <v>429</v>
      </c>
      <c r="C69">
        <v>44</v>
      </c>
      <c r="D69" t="str">
        <f>VLOOKUP(A69,Tabell!$A$3:$B$100,1,FALSE)</f>
        <v>0805105150511</v>
      </c>
      <c r="E69" s="3" t="s">
        <v>297</v>
      </c>
    </row>
    <row r="70" spans="1:5" hidden="1" x14ac:dyDescent="0.2">
      <c r="A70" t="s">
        <v>63</v>
      </c>
      <c r="B70" t="s">
        <v>29</v>
      </c>
      <c r="C70">
        <v>43</v>
      </c>
      <c r="D70" t="str">
        <f>VLOOKUP(A70,Tabell!$A$3:$B$100,1,FALSE)</f>
        <v>0837090</v>
      </c>
      <c r="E70" s="3" t="s">
        <v>297</v>
      </c>
    </row>
    <row r="71" spans="1:5" x14ac:dyDescent="0.2">
      <c r="A71" t="s">
        <v>340</v>
      </c>
      <c r="B71" t="s">
        <v>341</v>
      </c>
      <c r="C71">
        <v>42</v>
      </c>
      <c r="D71" t="e">
        <f>VLOOKUP(A71,Tabell!$A$3:$B$100,1,FALSE)</f>
        <v>#N/A</v>
      </c>
      <c r="E71" s="3" t="s">
        <v>297</v>
      </c>
    </row>
    <row r="72" spans="1:5" hidden="1" x14ac:dyDescent="0.2">
      <c r="A72" t="s">
        <v>57</v>
      </c>
      <c r="B72" t="s">
        <v>24</v>
      </c>
      <c r="C72">
        <v>41</v>
      </c>
      <c r="D72" t="str">
        <f>VLOOKUP(A72,Tabell!$A$3:$B$100,1,FALSE)</f>
        <v>0822801</v>
      </c>
      <c r="E72" s="3" t="s">
        <v>297</v>
      </c>
    </row>
    <row r="73" spans="1:5" hidden="1" x14ac:dyDescent="0.2">
      <c r="A73" t="s">
        <v>55</v>
      </c>
      <c r="B73" t="s">
        <v>20</v>
      </c>
      <c r="C73">
        <v>40</v>
      </c>
      <c r="D73" t="str">
        <f>VLOOKUP(A73,Tabell!$A$3:$B$100,1,FALSE)</f>
        <v>0822490</v>
      </c>
    </row>
    <row r="74" spans="1:5" x14ac:dyDescent="0.2">
      <c r="A74" t="s">
        <v>390</v>
      </c>
      <c r="B74" t="s">
        <v>391</v>
      </c>
      <c r="C74">
        <v>40</v>
      </c>
      <c r="D74" t="e">
        <f>VLOOKUP(A74,Tabell!$A$3:$B$100,1,FALSE)</f>
        <v>#N/A</v>
      </c>
    </row>
    <row r="75" spans="1:5" hidden="1" x14ac:dyDescent="0.2">
      <c r="A75" t="s">
        <v>79</v>
      </c>
      <c r="B75" t="s">
        <v>129</v>
      </c>
      <c r="C75">
        <v>38</v>
      </c>
      <c r="D75" t="str">
        <f>VLOOKUP(A75,Tabell!$A$3:$B$100,1,FALSE)</f>
        <v>0849392</v>
      </c>
    </row>
    <row r="76" spans="1:5" x14ac:dyDescent="0.2">
      <c r="A76" t="s">
        <v>388</v>
      </c>
      <c r="B76" t="s">
        <v>389</v>
      </c>
      <c r="C76">
        <v>37</v>
      </c>
      <c r="D76" t="str">
        <f>VLOOKUP(A76,Tabell!$A$3:$B$100,1,FALSE)</f>
        <v>0805102870939</v>
      </c>
    </row>
    <row r="77" spans="1:5" x14ac:dyDescent="0.2">
      <c r="A77" t="s">
        <v>328</v>
      </c>
      <c r="B77" t="s">
        <v>329</v>
      </c>
      <c r="C77">
        <v>34</v>
      </c>
      <c r="D77" t="e">
        <f>VLOOKUP(A77,Tabell!$A$3:$B$100,1,FALSE)</f>
        <v>#N/A</v>
      </c>
    </row>
    <row r="78" spans="1:5" x14ac:dyDescent="0.2">
      <c r="A78" t="s">
        <v>418</v>
      </c>
      <c r="B78" t="s">
        <v>419</v>
      </c>
      <c r="C78">
        <v>34</v>
      </c>
      <c r="D78" t="str">
        <f>VLOOKUP(A78,Tabell!$A$3:$B$100,1,FALSE)</f>
        <v>0805104420428</v>
      </c>
    </row>
    <row r="79" spans="1:5" x14ac:dyDescent="0.2">
      <c r="A79" t="s">
        <v>400</v>
      </c>
      <c r="B79" t="s">
        <v>401</v>
      </c>
      <c r="C79">
        <v>32</v>
      </c>
      <c r="D79" t="e">
        <f>VLOOKUP(A79,Tabell!$A$3:$B$100,1,FALSE)</f>
        <v>#N/A</v>
      </c>
    </row>
    <row r="80" spans="1:5" x14ac:dyDescent="0.2">
      <c r="A80" t="s">
        <v>406</v>
      </c>
      <c r="B80" t="s">
        <v>407</v>
      </c>
      <c r="C80">
        <v>32</v>
      </c>
      <c r="D80" t="str">
        <f>VLOOKUP(A80,Tabell!$A$3:$B$100,1,FALSE)</f>
        <v>0805103403219</v>
      </c>
    </row>
    <row r="81" spans="1:5" x14ac:dyDescent="0.2">
      <c r="A81" t="s">
        <v>420</v>
      </c>
      <c r="B81" t="s">
        <v>421</v>
      </c>
      <c r="C81">
        <v>31</v>
      </c>
      <c r="D81" t="e">
        <f>VLOOKUP(A81,Tabell!$A$3:$B$100,1,FALSE)</f>
        <v>#N/A</v>
      </c>
    </row>
    <row r="82" spans="1:5" x14ac:dyDescent="0.2">
      <c r="A82" t="s">
        <v>442</v>
      </c>
      <c r="B82" t="s">
        <v>443</v>
      </c>
      <c r="C82">
        <v>31</v>
      </c>
      <c r="D82" t="str">
        <f>VLOOKUP(A82,Tabell!$A$3:$B$100,1,FALSE)</f>
        <v>0805106368344</v>
      </c>
    </row>
    <row r="83" spans="1:5" hidden="1" x14ac:dyDescent="0.2">
      <c r="A83" t="s">
        <v>68</v>
      </c>
      <c r="B83" t="s">
        <v>118</v>
      </c>
      <c r="C83">
        <v>30</v>
      </c>
      <c r="D83" t="e">
        <f>VLOOKUP(A83,Tabell!$A$3:$B$100,1,FALSE)</f>
        <v>#N/A</v>
      </c>
    </row>
    <row r="84" spans="1:5" x14ac:dyDescent="0.2">
      <c r="A84" t="s">
        <v>350</v>
      </c>
      <c r="B84" t="s">
        <v>351</v>
      </c>
      <c r="C84">
        <v>29</v>
      </c>
      <c r="D84" t="e">
        <f>VLOOKUP(A84,Tabell!$A$3:$B$100,1,FALSE)</f>
        <v>#N/A</v>
      </c>
    </row>
    <row r="85" spans="1:5" x14ac:dyDescent="0.2">
      <c r="A85" t="s">
        <v>408</v>
      </c>
      <c r="B85" t="s">
        <v>409</v>
      </c>
      <c r="C85">
        <v>27</v>
      </c>
      <c r="D85" t="str">
        <f>VLOOKUP(A85,Tabell!$A$3:$B$100,1,FALSE)</f>
        <v>0805103407475</v>
      </c>
    </row>
    <row r="86" spans="1:5" x14ac:dyDescent="0.2">
      <c r="A86" t="s">
        <v>326</v>
      </c>
      <c r="B86" t="s">
        <v>327</v>
      </c>
      <c r="C86">
        <v>26</v>
      </c>
      <c r="D86" t="str">
        <f>VLOOKUP(A86,Tabell!$A$3:$B$100,1,FALSE)</f>
        <v>0805112</v>
      </c>
    </row>
    <row r="87" spans="1:5" hidden="1" x14ac:dyDescent="0.2">
      <c r="A87" t="s">
        <v>64</v>
      </c>
      <c r="B87" t="s">
        <v>26</v>
      </c>
      <c r="C87">
        <v>23</v>
      </c>
      <c r="D87" t="str">
        <f>VLOOKUP(A87,Tabell!$A$3:$B$100,1,FALSE)</f>
        <v>0813090</v>
      </c>
    </row>
    <row r="88" spans="1:5" hidden="1" x14ac:dyDescent="0.2">
      <c r="A88" t="s">
        <v>77</v>
      </c>
      <c r="B88" t="s">
        <v>127</v>
      </c>
      <c r="C88">
        <v>23</v>
      </c>
      <c r="D88" t="str">
        <f>VLOOKUP(A88,Tabell!$A$3:$B$100,1,FALSE)</f>
        <v>0824105</v>
      </c>
    </row>
    <row r="89" spans="1:5" x14ac:dyDescent="0.2">
      <c r="A89" t="s">
        <v>440</v>
      </c>
      <c r="B89" t="s">
        <v>441</v>
      </c>
      <c r="C89">
        <v>21</v>
      </c>
      <c r="D89" t="str">
        <f>VLOOKUP(A89,Tabell!$A$3:$B$100,1,FALSE)</f>
        <v>0805105573563</v>
      </c>
    </row>
    <row r="90" spans="1:5" x14ac:dyDescent="0.2">
      <c r="A90" t="s">
        <v>232</v>
      </c>
      <c r="B90" t="s">
        <v>176</v>
      </c>
      <c r="C90">
        <v>20</v>
      </c>
      <c r="D90" t="e">
        <f>VLOOKUP(A90,Tabell!$A$3:$B$100,1,FALSE)</f>
        <v>#N/A</v>
      </c>
    </row>
    <row r="91" spans="1:5" x14ac:dyDescent="0.2">
      <c r="A91" t="s">
        <v>384</v>
      </c>
      <c r="B91" t="s">
        <v>385</v>
      </c>
      <c r="C91">
        <v>19</v>
      </c>
      <c r="D91" t="str">
        <f>VLOOKUP(A91,Tabell!$A$3:$B$100,1,FALSE)</f>
        <v>0805102723914</v>
      </c>
    </row>
    <row r="92" spans="1:5" x14ac:dyDescent="0.2">
      <c r="A92" t="s">
        <v>396</v>
      </c>
      <c r="B92" t="s">
        <v>397</v>
      </c>
      <c r="C92">
        <v>18</v>
      </c>
      <c r="D92" t="e">
        <f>VLOOKUP(A92,Tabell!$A$3:$B$100,1,FALSE)</f>
        <v>#N/A</v>
      </c>
    </row>
    <row r="93" spans="1:5" x14ac:dyDescent="0.2">
      <c r="A93" t="s">
        <v>414</v>
      </c>
      <c r="B93" t="s">
        <v>415</v>
      </c>
      <c r="C93">
        <v>17</v>
      </c>
      <c r="D93" t="str">
        <f>VLOOKUP(A93,Tabell!$A$3:$B$100,1,FALSE)</f>
        <v>0805103590312</v>
      </c>
    </row>
    <row r="94" spans="1:5" x14ac:dyDescent="0.2">
      <c r="A94" t="s">
        <v>434</v>
      </c>
      <c r="B94" t="s">
        <v>435</v>
      </c>
      <c r="C94">
        <v>17</v>
      </c>
      <c r="D94" t="str">
        <f>VLOOKUP(A94,Tabell!$A$3:$B$100,1,FALSE)</f>
        <v>0805105296488</v>
      </c>
    </row>
    <row r="95" spans="1:5" x14ac:dyDescent="0.2">
      <c r="A95" t="s">
        <v>402</v>
      </c>
      <c r="B95" t="s">
        <v>403</v>
      </c>
      <c r="C95">
        <v>16</v>
      </c>
      <c r="D95" t="e">
        <f>VLOOKUP(A95,Tabell!$A$3:$B$100,1,FALSE)</f>
        <v>#N/A</v>
      </c>
    </row>
    <row r="96" spans="1:5" hidden="1" x14ac:dyDescent="0.2">
      <c r="A96" t="s">
        <v>81</v>
      </c>
      <c r="B96" t="s">
        <v>131</v>
      </c>
      <c r="C96">
        <v>15</v>
      </c>
      <c r="D96" t="e">
        <f>VLOOKUP(A96,Tabell!$A$3:$B$100,1,FALSE)</f>
        <v>#N/A</v>
      </c>
      <c r="E96">
        <v>1</v>
      </c>
    </row>
    <row r="97" spans="1:4" hidden="1" x14ac:dyDescent="0.2">
      <c r="A97" t="s">
        <v>61</v>
      </c>
      <c r="B97" t="s">
        <v>28</v>
      </c>
      <c r="C97">
        <v>15</v>
      </c>
      <c r="D97" t="str">
        <f>VLOOKUP(A97,Tabell!$A$3:$B$100,1,FALSE)</f>
        <v>0833090</v>
      </c>
    </row>
    <row r="98" spans="1:4" x14ac:dyDescent="0.2">
      <c r="A98" t="s">
        <v>368</v>
      </c>
      <c r="B98" t="s">
        <v>369</v>
      </c>
      <c r="C98">
        <v>15</v>
      </c>
      <c r="D98" t="e">
        <f>VLOOKUP(A98,Tabell!$A$3:$B$100,1,FALSE)</f>
        <v>#N/A</v>
      </c>
    </row>
    <row r="99" spans="1:4" x14ac:dyDescent="0.2">
      <c r="A99" t="s">
        <v>320</v>
      </c>
      <c r="B99" t="s">
        <v>321</v>
      </c>
      <c r="C99">
        <v>14</v>
      </c>
      <c r="D99" t="e">
        <f>VLOOKUP(A99,Tabell!$A$3:$B$100,1,FALSE)</f>
        <v>#N/A</v>
      </c>
    </row>
    <row r="100" spans="1:4" x14ac:dyDescent="0.2">
      <c r="A100" t="s">
        <v>430</v>
      </c>
      <c r="B100" t="s">
        <v>431</v>
      </c>
      <c r="C100">
        <v>14</v>
      </c>
      <c r="D100" t="str">
        <f>VLOOKUP(A100,Tabell!$A$3:$B$100,1,FALSE)</f>
        <v>0805105167267</v>
      </c>
    </row>
    <row r="101" spans="1:4" x14ac:dyDescent="0.2">
      <c r="A101" t="s">
        <v>314</v>
      </c>
      <c r="B101" t="s">
        <v>315</v>
      </c>
      <c r="C101">
        <v>13</v>
      </c>
      <c r="D101" t="str">
        <f>VLOOKUP(A101,Tabell!$A$3:$B$100,1,FALSE)</f>
        <v>0805105</v>
      </c>
    </row>
    <row r="102" spans="1:4" hidden="1" x14ac:dyDescent="0.2">
      <c r="A102" t="s">
        <v>74</v>
      </c>
      <c r="B102" t="s">
        <v>124</v>
      </c>
      <c r="C102">
        <v>13</v>
      </c>
      <c r="D102" t="str">
        <f>VLOOKUP(A102,Tabell!$A$3:$B$100,1,FALSE)</f>
        <v>0832790</v>
      </c>
    </row>
    <row r="103" spans="1:4" x14ac:dyDescent="0.2">
      <c r="A103" t="s">
        <v>386</v>
      </c>
      <c r="B103" t="s">
        <v>387</v>
      </c>
      <c r="C103">
        <v>13</v>
      </c>
      <c r="D103" t="e">
        <f>VLOOKUP(A103,Tabell!$A$3:$B$100,1,FALSE)</f>
        <v>#N/A</v>
      </c>
    </row>
    <row r="104" spans="1:4" x14ac:dyDescent="0.2">
      <c r="A104" t="s">
        <v>410</v>
      </c>
      <c r="B104" t="s">
        <v>411</v>
      </c>
      <c r="C104">
        <v>13</v>
      </c>
      <c r="D104" t="str">
        <f>VLOOKUP(A104,Tabell!$A$3:$B$100,1,FALSE)</f>
        <v>0805103431566</v>
      </c>
    </row>
    <row r="105" spans="1:4" hidden="1" x14ac:dyDescent="0.2">
      <c r="A105" t="s">
        <v>85</v>
      </c>
      <c r="B105" t="s">
        <v>135</v>
      </c>
      <c r="C105">
        <v>12</v>
      </c>
      <c r="D105" t="e">
        <f>VLOOKUP(A105,Tabell!$A$3:$B$100,1,FALSE)</f>
        <v>#N/A</v>
      </c>
    </row>
    <row r="106" spans="1:4" hidden="1" x14ac:dyDescent="0.2">
      <c r="A106" t="s">
        <v>76</v>
      </c>
      <c r="B106" t="s">
        <v>126</v>
      </c>
      <c r="C106">
        <v>12</v>
      </c>
      <c r="D106" t="e">
        <f>VLOOKUP(A106,Tabell!$A$3:$B$100,1,FALSE)</f>
        <v>#N/A</v>
      </c>
    </row>
    <row r="107" spans="1:4" x14ac:dyDescent="0.2">
      <c r="A107" t="s">
        <v>293</v>
      </c>
      <c r="B107" t="s">
        <v>289</v>
      </c>
      <c r="C107">
        <v>12</v>
      </c>
      <c r="D107" t="str">
        <f>VLOOKUP(A107,Tabell!$A$3:$B$100,1,FALSE)</f>
        <v>0806022</v>
      </c>
    </row>
    <row r="108" spans="1:4" x14ac:dyDescent="0.2">
      <c r="A108" t="s">
        <v>348</v>
      </c>
      <c r="B108" t="s">
        <v>349</v>
      </c>
      <c r="C108">
        <v>12</v>
      </c>
      <c r="D108" t="e">
        <f>VLOOKUP(A108,Tabell!$A$3:$B$100,1,FALSE)</f>
        <v>#N/A</v>
      </c>
    </row>
    <row r="109" spans="1:4" x14ac:dyDescent="0.2">
      <c r="A109" t="s">
        <v>422</v>
      </c>
      <c r="B109" t="s">
        <v>423</v>
      </c>
      <c r="C109">
        <v>12</v>
      </c>
      <c r="D109" t="str">
        <f>VLOOKUP(A109,Tabell!$A$3:$B$100,1,FALSE)</f>
        <v>0805104479432</v>
      </c>
    </row>
    <row r="110" spans="1:4" x14ac:dyDescent="0.2">
      <c r="A110" t="s">
        <v>416</v>
      </c>
      <c r="B110" t="s">
        <v>417</v>
      </c>
      <c r="C110">
        <v>11</v>
      </c>
      <c r="D110" t="str">
        <f>VLOOKUP(A110,Tabell!$A$3:$B$100,1,FALSE)</f>
        <v>0805103827227</v>
      </c>
    </row>
    <row r="111" spans="1:4" x14ac:dyDescent="0.2">
      <c r="A111" t="s">
        <v>424</v>
      </c>
      <c r="B111" t="s">
        <v>425</v>
      </c>
      <c r="C111">
        <v>9</v>
      </c>
      <c r="D111" t="e">
        <f>VLOOKUP(A111,Tabell!$A$3:$B$100,1,FALSE)</f>
        <v>#N/A</v>
      </c>
    </row>
    <row r="112" spans="1:4" x14ac:dyDescent="0.2">
      <c r="A112" t="s">
        <v>426</v>
      </c>
      <c r="B112" t="s">
        <v>427</v>
      </c>
      <c r="C112">
        <v>9</v>
      </c>
      <c r="D112" t="str">
        <f>VLOOKUP(A112,Tabell!$A$3:$B$100,1,FALSE)</f>
        <v>0805105042866</v>
      </c>
    </row>
    <row r="113" spans="1:4" hidden="1" x14ac:dyDescent="0.2">
      <c r="A113" t="s">
        <v>89</v>
      </c>
      <c r="B113" t="s">
        <v>139</v>
      </c>
      <c r="C113">
        <v>8</v>
      </c>
      <c r="D113" t="str">
        <f>VLOOKUP(A113,Tabell!$A$3:$B$100,1,FALSE)</f>
        <v>0815101</v>
      </c>
    </row>
    <row r="114" spans="1:4" x14ac:dyDescent="0.2">
      <c r="A114" t="s">
        <v>292</v>
      </c>
      <c r="B114" t="s">
        <v>288</v>
      </c>
      <c r="C114">
        <v>7</v>
      </c>
      <c r="D114" t="str">
        <f>VLOOKUP(A114,Tabell!$A$3:$B$100,1,FALSE)</f>
        <v>0803317</v>
      </c>
    </row>
    <row r="115" spans="1:4" hidden="1" x14ac:dyDescent="0.2">
      <c r="A115" t="s">
        <v>91</v>
      </c>
      <c r="B115" t="s">
        <v>141</v>
      </c>
      <c r="C115">
        <v>6</v>
      </c>
      <c r="D115" t="str">
        <f>VLOOKUP(A115,Tabell!$A$3:$B$100,1,FALSE)</f>
        <v>0823001</v>
      </c>
    </row>
    <row r="116" spans="1:4" x14ac:dyDescent="0.2">
      <c r="A116" t="s">
        <v>303</v>
      </c>
      <c r="B116" t="s">
        <v>304</v>
      </c>
      <c r="C116">
        <v>5</v>
      </c>
      <c r="D116" t="str">
        <f>VLOOKUP(A116,Tabell!$A$3:$B$100,1,FALSE)</f>
        <v>0803259</v>
      </c>
    </row>
    <row r="117" spans="1:4" hidden="1" x14ac:dyDescent="0.2">
      <c r="A117" t="s">
        <v>75</v>
      </c>
      <c r="B117" t="s">
        <v>125</v>
      </c>
      <c r="C117">
        <v>5</v>
      </c>
      <c r="D117" t="str">
        <f>VLOOKUP(A117,Tabell!$A$3:$B$100,1,FALSE)</f>
        <v>0806012</v>
      </c>
    </row>
    <row r="118" spans="1:4" hidden="1" x14ac:dyDescent="0.2">
      <c r="A118" t="s">
        <v>92</v>
      </c>
      <c r="B118" t="s">
        <v>142</v>
      </c>
      <c r="C118">
        <v>5</v>
      </c>
      <c r="D118" t="str">
        <f>VLOOKUP(A118,Tabell!$A$3:$B$100,1,FALSE)</f>
        <v>0817060</v>
      </c>
    </row>
    <row r="119" spans="1:4" x14ac:dyDescent="0.2">
      <c r="A119" t="s">
        <v>374</v>
      </c>
      <c r="B119" t="s">
        <v>375</v>
      </c>
      <c r="C119">
        <v>5</v>
      </c>
      <c r="D119" t="e">
        <f>VLOOKUP(A119,Tabell!$A$3:$B$100,1,FALSE)</f>
        <v>#N/A</v>
      </c>
    </row>
    <row r="120" spans="1:4" x14ac:dyDescent="0.2">
      <c r="A120" t="s">
        <v>316</v>
      </c>
      <c r="B120" t="s">
        <v>317</v>
      </c>
      <c r="C120">
        <v>4</v>
      </c>
      <c r="D120" t="str">
        <f>VLOOKUP(A120,Tabell!$A$3:$B$100,1,FALSE)</f>
        <v>0805106</v>
      </c>
    </row>
    <row r="121" spans="1:4" hidden="1" x14ac:dyDescent="0.2">
      <c r="A121" t="s">
        <v>82</v>
      </c>
      <c r="B121" t="s">
        <v>132</v>
      </c>
      <c r="C121">
        <v>4</v>
      </c>
      <c r="D121" t="str">
        <f>VLOOKUP(A121,Tabell!$A$3:$B$100,1,FALSE)</f>
        <v>0824305</v>
      </c>
    </row>
    <row r="122" spans="1:4" hidden="1" x14ac:dyDescent="0.2">
      <c r="A122" t="s">
        <v>50</v>
      </c>
      <c r="B122" t="s">
        <v>19</v>
      </c>
      <c r="C122">
        <v>4</v>
      </c>
      <c r="D122" t="str">
        <f>VLOOKUP(A122,Tabell!$A$3:$B$100,1,FALSE)</f>
        <v>0831890</v>
      </c>
    </row>
    <row r="123" spans="1:4" hidden="1" x14ac:dyDescent="0.2">
      <c r="A123" t="s">
        <v>93</v>
      </c>
      <c r="B123" t="s">
        <v>143</v>
      </c>
      <c r="C123">
        <v>4</v>
      </c>
      <c r="D123" t="e">
        <f>VLOOKUP(A123,Tabell!$A$3:$B$100,1,FALSE)</f>
        <v>#N/A</v>
      </c>
    </row>
    <row r="124" spans="1:4" x14ac:dyDescent="0.2">
      <c r="A124" t="s">
        <v>352</v>
      </c>
      <c r="B124" t="s">
        <v>353</v>
      </c>
      <c r="C124">
        <v>4</v>
      </c>
      <c r="D124" t="e">
        <f>VLOOKUP(A124,Tabell!$A$3:$B$100,1,FALSE)</f>
        <v>#N/A</v>
      </c>
    </row>
    <row r="125" spans="1:4" x14ac:dyDescent="0.2">
      <c r="A125" t="s">
        <v>370</v>
      </c>
      <c r="B125" t="s">
        <v>371</v>
      </c>
      <c r="C125">
        <v>4</v>
      </c>
      <c r="D125" t="e">
        <f>VLOOKUP(A125,Tabell!$A$3:$B$100,1,FALSE)</f>
        <v>#N/A</v>
      </c>
    </row>
    <row r="126" spans="1:4" x14ac:dyDescent="0.2">
      <c r="A126" t="s">
        <v>301</v>
      </c>
      <c r="B126" t="s">
        <v>302</v>
      </c>
      <c r="C126">
        <v>3</v>
      </c>
      <c r="D126" t="e">
        <f>VLOOKUP(A126,Tabell!$A$3:$B$100,1,FALSE)</f>
        <v>#N/A</v>
      </c>
    </row>
    <row r="127" spans="1:4" x14ac:dyDescent="0.2">
      <c r="A127" t="s">
        <v>261</v>
      </c>
      <c r="B127" t="s">
        <v>212</v>
      </c>
      <c r="C127">
        <v>3</v>
      </c>
      <c r="D127" t="e">
        <f>VLOOKUP(A127,Tabell!$A$3:$B$100,1,FALSE)</f>
        <v>#N/A</v>
      </c>
    </row>
    <row r="128" spans="1:4" hidden="1" x14ac:dyDescent="0.2">
      <c r="A128" t="s">
        <v>106</v>
      </c>
      <c r="B128" t="s">
        <v>156</v>
      </c>
      <c r="C128">
        <v>3</v>
      </c>
      <c r="D128" t="e">
        <f>VLOOKUP(A128,Tabell!$A$3:$B$100,1,FALSE)</f>
        <v>#N/A</v>
      </c>
    </row>
    <row r="129" spans="1:4" x14ac:dyDescent="0.2">
      <c r="A129" t="s">
        <v>264</v>
      </c>
      <c r="B129" t="s">
        <v>220</v>
      </c>
      <c r="C129">
        <v>3</v>
      </c>
      <c r="D129" t="e">
        <f>VLOOKUP(A129,Tabell!$A$3:$B$100,1,FALSE)</f>
        <v>#N/A</v>
      </c>
    </row>
    <row r="130" spans="1:4" hidden="1" x14ac:dyDescent="0.2">
      <c r="A130" t="s">
        <v>99</v>
      </c>
      <c r="B130" t="s">
        <v>149</v>
      </c>
      <c r="C130">
        <v>3</v>
      </c>
      <c r="D130" t="e">
        <f>VLOOKUP(A130,Tabell!$A$3:$B$100,1,FALSE)</f>
        <v>#N/A</v>
      </c>
    </row>
    <row r="131" spans="1:4" x14ac:dyDescent="0.2">
      <c r="A131" t="s">
        <v>358</v>
      </c>
      <c r="B131" t="s">
        <v>359</v>
      </c>
      <c r="C131">
        <v>3</v>
      </c>
      <c r="D131" t="e">
        <f>VLOOKUP(A131,Tabell!$A$3:$B$100,1,FALSE)</f>
        <v>#N/A</v>
      </c>
    </row>
    <row r="132" spans="1:4" x14ac:dyDescent="0.2">
      <c r="A132" t="s">
        <v>382</v>
      </c>
      <c r="B132" t="s">
        <v>383</v>
      </c>
      <c r="C132">
        <v>3</v>
      </c>
      <c r="D132" t="e">
        <f>VLOOKUP(A132,Tabell!$A$3:$B$100,1,FALSE)</f>
        <v>#N/A</v>
      </c>
    </row>
    <row r="133" spans="1:4" x14ac:dyDescent="0.2">
      <c r="A133" t="s">
        <v>259</v>
      </c>
      <c r="B133" t="s">
        <v>300</v>
      </c>
      <c r="C133">
        <v>2</v>
      </c>
      <c r="D133" t="e">
        <f>VLOOKUP(A133,Tabell!$A$3:$B$100,1,FALSE)</f>
        <v>#N/A</v>
      </c>
    </row>
    <row r="134" spans="1:4" hidden="1" x14ac:dyDescent="0.2">
      <c r="A134" t="s">
        <v>97</v>
      </c>
      <c r="B134" t="s">
        <v>147</v>
      </c>
      <c r="C134">
        <v>2</v>
      </c>
      <c r="D134" t="e">
        <f>VLOOKUP(A134,Tabell!$A$3:$B$100,1,FALSE)</f>
        <v>#N/A</v>
      </c>
    </row>
    <row r="135" spans="1:4" hidden="1" x14ac:dyDescent="0.2">
      <c r="A135" t="s">
        <v>70</v>
      </c>
      <c r="B135" t="s">
        <v>120</v>
      </c>
      <c r="C135">
        <v>2</v>
      </c>
      <c r="D135" t="e">
        <f>VLOOKUP(A135,Tabell!$A$3:$B$100,1,FALSE)</f>
        <v>#N/A</v>
      </c>
    </row>
    <row r="136" spans="1:4" x14ac:dyDescent="0.2">
      <c r="A136" t="s">
        <v>221</v>
      </c>
      <c r="B136" t="s">
        <v>307</v>
      </c>
      <c r="C136">
        <v>2</v>
      </c>
      <c r="D136" t="e">
        <f>VLOOKUP(A136,Tabell!$A$3:$B$100,1,FALSE)</f>
        <v>#N/A</v>
      </c>
    </row>
    <row r="137" spans="1:4" x14ac:dyDescent="0.2">
      <c r="A137" t="s">
        <v>294</v>
      </c>
      <c r="B137" t="s">
        <v>290</v>
      </c>
      <c r="C137">
        <v>2</v>
      </c>
      <c r="D137" t="str">
        <f>VLOOKUP(A137,Tabell!$A$3:$B$100,1,FALSE)</f>
        <v>0815550</v>
      </c>
    </row>
    <row r="138" spans="1:4" hidden="1" x14ac:dyDescent="0.2">
      <c r="A138" t="s">
        <v>112</v>
      </c>
      <c r="B138" t="s">
        <v>162</v>
      </c>
      <c r="C138">
        <v>2</v>
      </c>
      <c r="D138" t="str">
        <f>VLOOKUP(A138,Tabell!$A$3:$B$100,1,FALSE)</f>
        <v>0833001</v>
      </c>
    </row>
    <row r="139" spans="1:4" hidden="1" x14ac:dyDescent="0.2">
      <c r="A139" t="s">
        <v>84</v>
      </c>
      <c r="B139" t="s">
        <v>134</v>
      </c>
      <c r="C139">
        <v>2</v>
      </c>
      <c r="D139" t="str">
        <f>VLOOKUP(A139,Tabell!$A$3:$B$100,1,FALSE)</f>
        <v>0837060</v>
      </c>
    </row>
    <row r="140" spans="1:4" x14ac:dyDescent="0.2">
      <c r="A140" t="s">
        <v>334</v>
      </c>
      <c r="B140" t="s">
        <v>335</v>
      </c>
      <c r="C140">
        <v>2</v>
      </c>
      <c r="D140" t="e">
        <f>VLOOKUP(A140,Tabell!$A$3:$B$100,1,FALSE)</f>
        <v>#N/A</v>
      </c>
    </row>
    <row r="141" spans="1:4" hidden="1" x14ac:dyDescent="0.2">
      <c r="A141" t="s">
        <v>67</v>
      </c>
      <c r="B141" t="s">
        <v>117</v>
      </c>
      <c r="C141">
        <v>1</v>
      </c>
      <c r="D141" t="e">
        <f>VLOOKUP(A141,Tabell!$A$3:$B$100,1,FALSE)</f>
        <v>#N/A</v>
      </c>
    </row>
    <row r="142" spans="1:4" x14ac:dyDescent="0.2">
      <c r="A142" t="s">
        <v>305</v>
      </c>
      <c r="B142" t="s">
        <v>306</v>
      </c>
      <c r="C142">
        <v>1</v>
      </c>
      <c r="D142" t="e">
        <f>VLOOKUP(A142,Tabell!$A$3:$B$100,1,FALSE)</f>
        <v>#N/A</v>
      </c>
    </row>
    <row r="143" spans="1:4" hidden="1" x14ac:dyDescent="0.2">
      <c r="A143" t="s">
        <v>90</v>
      </c>
      <c r="B143" t="s">
        <v>140</v>
      </c>
      <c r="C143">
        <v>1</v>
      </c>
      <c r="D143" t="e">
        <f>VLOOKUP(A143,Tabell!$A$3:$B$100,1,FALSE)</f>
        <v>#N/A</v>
      </c>
    </row>
    <row r="144" spans="1:4" hidden="1" x14ac:dyDescent="0.2">
      <c r="A144" t="s">
        <v>103</v>
      </c>
      <c r="B144" t="s">
        <v>153</v>
      </c>
      <c r="C144">
        <v>1</v>
      </c>
      <c r="D144" t="e">
        <f>VLOOKUP(A144,Tabell!$A$3:$B$100,1,FALSE)</f>
        <v>#N/A</v>
      </c>
    </row>
    <row r="145" spans="1:4" hidden="1" x14ac:dyDescent="0.2">
      <c r="A145" t="s">
        <v>88</v>
      </c>
      <c r="B145" t="s">
        <v>138</v>
      </c>
      <c r="C145">
        <v>1</v>
      </c>
      <c r="D145" t="e">
        <f>VLOOKUP(A145,Tabell!$A$3:$B$100,1,FALSE)</f>
        <v>#N/A</v>
      </c>
    </row>
    <row r="146" spans="1:4" hidden="1" x14ac:dyDescent="0.2">
      <c r="A146" t="s">
        <v>111</v>
      </c>
      <c r="B146" t="s">
        <v>161</v>
      </c>
      <c r="C146">
        <v>1</v>
      </c>
      <c r="D146" t="str">
        <f>VLOOKUP(A146,Tabell!$A$3:$B$100,1,FALSE)</f>
        <v>0833501</v>
      </c>
    </row>
    <row r="147" spans="1:4" x14ac:dyDescent="0.2">
      <c r="A147" t="s">
        <v>235</v>
      </c>
      <c r="B147" t="s">
        <v>179</v>
      </c>
      <c r="C147">
        <v>1</v>
      </c>
      <c r="D147" t="str">
        <f>VLOOKUP(A147,Tabell!$A$3:$B$100,1,FALSE)</f>
        <v>0843360</v>
      </c>
    </row>
    <row r="148" spans="1:4" hidden="1" x14ac:dyDescent="0.2">
      <c r="A148" t="s">
        <v>78</v>
      </c>
      <c r="B148" t="s">
        <v>128</v>
      </c>
      <c r="C148">
        <v>1</v>
      </c>
      <c r="D148" t="e">
        <f>VLOOKUP(A148,Tabell!$A$3:$B$100,1,FALSE)</f>
        <v>#N/A</v>
      </c>
    </row>
    <row r="149" spans="1:4" x14ac:dyDescent="0.2">
      <c r="A149" t="s">
        <v>330</v>
      </c>
      <c r="B149" t="s">
        <v>331</v>
      </c>
      <c r="C149">
        <v>1</v>
      </c>
      <c r="D149" t="e">
        <f>VLOOKUP(A149,Tabell!$A$3:$B$100,1,FALSE)</f>
        <v>#N/A</v>
      </c>
    </row>
    <row r="150" spans="1:4" x14ac:dyDescent="0.2">
      <c r="A150" t="s">
        <v>360</v>
      </c>
      <c r="B150" t="s">
        <v>361</v>
      </c>
      <c r="C150">
        <v>1</v>
      </c>
      <c r="D150" t="e">
        <f>VLOOKUP(A150,Tabell!$A$3:$B$100,1,FALSE)</f>
        <v>#N/A</v>
      </c>
    </row>
    <row r="151" spans="1:4" x14ac:dyDescent="0.2">
      <c r="A151" t="s">
        <v>372</v>
      </c>
      <c r="B151" t="s">
        <v>373</v>
      </c>
      <c r="C151">
        <v>1</v>
      </c>
      <c r="D151" t="e">
        <f>VLOOKUP(A151,Tabell!$A$3:$B$100,1,FALSE)</f>
        <v>#N/A</v>
      </c>
    </row>
    <row r="152" spans="1:4" x14ac:dyDescent="0.2">
      <c r="A152" t="s">
        <v>376</v>
      </c>
      <c r="B152" t="s">
        <v>377</v>
      </c>
      <c r="C152">
        <v>1</v>
      </c>
      <c r="D152" t="e">
        <f>VLOOKUP(A152,Tabell!$A$3:$B$100,1,FALSE)</f>
        <v>#N/A</v>
      </c>
    </row>
    <row r="153" spans="1:4" x14ac:dyDescent="0.2">
      <c r="A153" t="s">
        <v>378</v>
      </c>
      <c r="B153" t="s">
        <v>379</v>
      </c>
      <c r="C153">
        <v>1</v>
      </c>
      <c r="D153" t="e">
        <f>VLOOKUP(A153,Tabell!$A$3:$B$100,1,FALSE)</f>
        <v>#N/A</v>
      </c>
    </row>
  </sheetData>
  <autoFilter ref="A1:D153" xr:uid="{00000000-0009-0000-0000-000006000000}">
    <filterColumn colId="3">
      <filters>
        <filter val="#SAKNAS!"/>
      </filters>
    </filterColumn>
    <sortState xmlns:xlrd2="http://schemas.microsoft.com/office/spreadsheetml/2017/richdata2" ref="A2:D153">
      <sortCondition descending="1" ref="C1:C153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1"/>
  <sheetViews>
    <sheetView workbookViewId="0">
      <selection activeCell="M24" sqref="M24"/>
    </sheetView>
  </sheetViews>
  <sheetFormatPr defaultRowHeight="12.75" x14ac:dyDescent="0.2"/>
  <cols>
    <col min="1" max="1" width="20.140625" bestFit="1" customWidth="1"/>
    <col min="2" max="2" width="37.85546875" bestFit="1" customWidth="1"/>
    <col min="4" max="4" width="17.140625" customWidth="1"/>
  </cols>
  <sheetData>
    <row r="1" spans="1:5" s="2" customFormat="1" x14ac:dyDescent="0.2">
      <c r="A1" t="s">
        <v>271</v>
      </c>
      <c r="B1" t="s">
        <v>272</v>
      </c>
      <c r="C1" s="2" t="s">
        <v>450</v>
      </c>
      <c r="D1" t="s">
        <v>271</v>
      </c>
      <c r="E1" t="s">
        <v>272</v>
      </c>
    </row>
    <row r="2" spans="1:5" x14ac:dyDescent="0.2">
      <c r="A2" t="s">
        <v>33</v>
      </c>
      <c r="B2" t="s">
        <v>1</v>
      </c>
      <c r="C2">
        <v>2367</v>
      </c>
      <c r="D2" t="s">
        <v>33</v>
      </c>
      <c r="E2" t="s">
        <v>1</v>
      </c>
    </row>
    <row r="3" spans="1:5" x14ac:dyDescent="0.2">
      <c r="A3" t="s">
        <v>36</v>
      </c>
      <c r="B3" t="s">
        <v>4</v>
      </c>
      <c r="C3">
        <v>2012</v>
      </c>
      <c r="D3" t="s">
        <v>36</v>
      </c>
      <c r="E3" t="s">
        <v>4</v>
      </c>
    </row>
    <row r="4" spans="1:5" x14ac:dyDescent="0.2">
      <c r="A4" t="s">
        <v>34</v>
      </c>
      <c r="B4" t="s">
        <v>2</v>
      </c>
      <c r="C4">
        <v>1849</v>
      </c>
      <c r="D4" t="s">
        <v>34</v>
      </c>
      <c r="E4" t="s">
        <v>2</v>
      </c>
    </row>
    <row r="5" spans="1:5" x14ac:dyDescent="0.2">
      <c r="A5" t="s">
        <v>222</v>
      </c>
      <c r="B5" t="s">
        <v>166</v>
      </c>
      <c r="C5">
        <v>1787</v>
      </c>
      <c r="D5" t="s">
        <v>222</v>
      </c>
      <c r="E5" t="s">
        <v>166</v>
      </c>
    </row>
    <row r="6" spans="1:5" x14ac:dyDescent="0.2">
      <c r="A6" t="s">
        <v>35</v>
      </c>
      <c r="B6" t="s">
        <v>3</v>
      </c>
      <c r="C6">
        <v>1489</v>
      </c>
      <c r="D6" t="s">
        <v>35</v>
      </c>
      <c r="E6" t="s">
        <v>3</v>
      </c>
    </row>
    <row r="7" spans="1:5" x14ac:dyDescent="0.2">
      <c r="A7" t="s">
        <v>71</v>
      </c>
      <c r="B7" t="s">
        <v>121</v>
      </c>
      <c r="C7">
        <v>1477</v>
      </c>
      <c r="D7" t="s">
        <v>71</v>
      </c>
      <c r="E7" t="s">
        <v>121</v>
      </c>
    </row>
    <row r="8" spans="1:5" x14ac:dyDescent="0.2">
      <c r="A8" t="s">
        <v>37</v>
      </c>
      <c r="B8" t="s">
        <v>5</v>
      </c>
      <c r="C8">
        <v>1145</v>
      </c>
      <c r="D8" t="s">
        <v>37</v>
      </c>
      <c r="E8" t="s">
        <v>5</v>
      </c>
    </row>
    <row r="9" spans="1:5" x14ac:dyDescent="0.2">
      <c r="A9" t="s">
        <v>38</v>
      </c>
      <c r="B9" t="s">
        <v>6</v>
      </c>
      <c r="C9">
        <v>1110</v>
      </c>
      <c r="D9" t="s">
        <v>38</v>
      </c>
      <c r="E9" t="s">
        <v>6</v>
      </c>
    </row>
    <row r="10" spans="1:5" x14ac:dyDescent="0.2">
      <c r="A10" t="s">
        <v>42</v>
      </c>
      <c r="B10" t="s">
        <v>8</v>
      </c>
      <c r="C10">
        <v>1004</v>
      </c>
      <c r="D10" t="s">
        <v>42</v>
      </c>
      <c r="E10" t="s">
        <v>8</v>
      </c>
    </row>
    <row r="11" spans="1:5" x14ac:dyDescent="0.2">
      <c r="A11" t="s">
        <v>41</v>
      </c>
      <c r="B11" t="s">
        <v>10</v>
      </c>
      <c r="C11">
        <v>873</v>
      </c>
      <c r="D11" t="s">
        <v>41</v>
      </c>
      <c r="E11" t="s">
        <v>10</v>
      </c>
    </row>
    <row r="12" spans="1:5" x14ac:dyDescent="0.2">
      <c r="A12" t="s">
        <v>223</v>
      </c>
      <c r="B12" t="s">
        <v>167</v>
      </c>
      <c r="C12">
        <v>815</v>
      </c>
      <c r="D12" t="s">
        <v>223</v>
      </c>
      <c r="E12" t="s">
        <v>167</v>
      </c>
    </row>
    <row r="13" spans="1:5" x14ac:dyDescent="0.2">
      <c r="A13" t="s">
        <v>39</v>
      </c>
      <c r="B13" t="s">
        <v>9</v>
      </c>
      <c r="C13">
        <v>787</v>
      </c>
      <c r="D13" t="s">
        <v>39</v>
      </c>
      <c r="E13" t="s">
        <v>9</v>
      </c>
    </row>
    <row r="14" spans="1:5" x14ac:dyDescent="0.2">
      <c r="A14" t="s">
        <v>44</v>
      </c>
      <c r="B14" t="s">
        <v>11</v>
      </c>
      <c r="C14">
        <v>590</v>
      </c>
      <c r="D14" t="s">
        <v>44</v>
      </c>
      <c r="E14" t="s">
        <v>11</v>
      </c>
    </row>
    <row r="15" spans="1:5" x14ac:dyDescent="0.2">
      <c r="A15" t="s">
        <v>65</v>
      </c>
      <c r="B15" t="s">
        <v>115</v>
      </c>
      <c r="C15">
        <v>576</v>
      </c>
      <c r="D15" t="s">
        <v>65</v>
      </c>
      <c r="E15" t="s">
        <v>115</v>
      </c>
    </row>
    <row r="16" spans="1:5" x14ac:dyDescent="0.2">
      <c r="A16" t="s">
        <v>227</v>
      </c>
      <c r="B16" t="s">
        <v>171</v>
      </c>
      <c r="C16">
        <v>477</v>
      </c>
      <c r="D16" t="s">
        <v>227</v>
      </c>
      <c r="E16" t="s">
        <v>171</v>
      </c>
    </row>
    <row r="17" spans="1:5" x14ac:dyDescent="0.2">
      <c r="A17" t="s">
        <v>40</v>
      </c>
      <c r="B17" t="s">
        <v>7</v>
      </c>
      <c r="C17">
        <v>432</v>
      </c>
      <c r="D17" t="s">
        <v>40</v>
      </c>
      <c r="E17" t="s">
        <v>7</v>
      </c>
    </row>
    <row r="18" spans="1:5" x14ac:dyDescent="0.2">
      <c r="A18" t="s">
        <v>226</v>
      </c>
      <c r="B18" t="s">
        <v>170</v>
      </c>
      <c r="C18">
        <v>426</v>
      </c>
      <c r="D18" t="s">
        <v>226</v>
      </c>
      <c r="E18" t="s">
        <v>170</v>
      </c>
    </row>
    <row r="19" spans="1:5" x14ac:dyDescent="0.2">
      <c r="A19" t="s">
        <v>224</v>
      </c>
      <c r="B19" t="s">
        <v>168</v>
      </c>
      <c r="C19">
        <v>423</v>
      </c>
      <c r="D19" t="s">
        <v>224</v>
      </c>
      <c r="E19" t="s">
        <v>168</v>
      </c>
    </row>
    <row r="20" spans="1:5" x14ac:dyDescent="0.2">
      <c r="A20" t="s">
        <v>225</v>
      </c>
      <c r="B20" t="s">
        <v>169</v>
      </c>
      <c r="C20">
        <v>410</v>
      </c>
      <c r="D20" t="s">
        <v>225</v>
      </c>
      <c r="E20" t="s">
        <v>169</v>
      </c>
    </row>
    <row r="21" spans="1:5" x14ac:dyDescent="0.2">
      <c r="A21" t="s">
        <v>47</v>
      </c>
      <c r="B21" t="s">
        <v>13</v>
      </c>
      <c r="C21">
        <v>404</v>
      </c>
      <c r="D21" t="s">
        <v>47</v>
      </c>
      <c r="E21" t="s">
        <v>13</v>
      </c>
    </row>
    <row r="22" spans="1:5" x14ac:dyDescent="0.2">
      <c r="A22" t="s">
        <v>43</v>
      </c>
      <c r="B22" t="s">
        <v>14</v>
      </c>
      <c r="C22">
        <v>388</v>
      </c>
      <c r="D22" t="s">
        <v>43</v>
      </c>
      <c r="E22" t="s">
        <v>14</v>
      </c>
    </row>
    <row r="23" spans="1:5" x14ac:dyDescent="0.2">
      <c r="A23" t="s">
        <v>49</v>
      </c>
      <c r="B23" t="s">
        <v>17</v>
      </c>
      <c r="C23">
        <v>365</v>
      </c>
      <c r="D23" t="s">
        <v>49</v>
      </c>
      <c r="E23" t="s">
        <v>17</v>
      </c>
    </row>
    <row r="24" spans="1:5" x14ac:dyDescent="0.2">
      <c r="A24" t="s">
        <v>45</v>
      </c>
      <c r="B24" t="s">
        <v>16</v>
      </c>
      <c r="C24">
        <v>362</v>
      </c>
      <c r="D24" t="s">
        <v>45</v>
      </c>
      <c r="E24" t="s">
        <v>16</v>
      </c>
    </row>
    <row r="25" spans="1:5" x14ac:dyDescent="0.2">
      <c r="A25" t="s">
        <v>46</v>
      </c>
      <c r="B25" t="s">
        <v>12</v>
      </c>
      <c r="C25">
        <v>322</v>
      </c>
      <c r="D25" t="s">
        <v>46</v>
      </c>
      <c r="E25" t="s">
        <v>12</v>
      </c>
    </row>
    <row r="26" spans="1:5" x14ac:dyDescent="0.2">
      <c r="A26" t="s">
        <v>53</v>
      </c>
      <c r="B26" t="s">
        <v>22</v>
      </c>
      <c r="C26">
        <v>227</v>
      </c>
      <c r="D26" t="s">
        <v>53</v>
      </c>
      <c r="E26" t="s">
        <v>22</v>
      </c>
    </row>
    <row r="27" spans="1:5" x14ac:dyDescent="0.2">
      <c r="A27" t="s">
        <v>51</v>
      </c>
      <c r="B27" t="s">
        <v>21</v>
      </c>
      <c r="C27">
        <v>186</v>
      </c>
      <c r="D27" t="s">
        <v>51</v>
      </c>
      <c r="E27" t="s">
        <v>21</v>
      </c>
    </row>
    <row r="28" spans="1:5" x14ac:dyDescent="0.2">
      <c r="A28" t="s">
        <v>54</v>
      </c>
      <c r="B28" t="s">
        <v>18</v>
      </c>
      <c r="C28">
        <v>179</v>
      </c>
      <c r="D28" t="s">
        <v>54</v>
      </c>
      <c r="E28" t="s">
        <v>18</v>
      </c>
    </row>
    <row r="29" spans="1:5" x14ac:dyDescent="0.2">
      <c r="A29" t="s">
        <v>312</v>
      </c>
      <c r="B29" t="s">
        <v>313</v>
      </c>
      <c r="C29">
        <v>143</v>
      </c>
      <c r="D29" t="s">
        <v>312</v>
      </c>
      <c r="E29" t="s">
        <v>313</v>
      </c>
    </row>
    <row r="30" spans="1:5" x14ac:dyDescent="0.2">
      <c r="A30" t="s">
        <v>438</v>
      </c>
      <c r="B30" t="s">
        <v>439</v>
      </c>
      <c r="C30">
        <v>136</v>
      </c>
      <c r="D30" t="s">
        <v>438</v>
      </c>
      <c r="E30" t="s">
        <v>439</v>
      </c>
    </row>
    <row r="31" spans="1:5" x14ac:dyDescent="0.2">
      <c r="A31" t="s">
        <v>52</v>
      </c>
      <c r="B31" t="s">
        <v>32</v>
      </c>
      <c r="C31">
        <v>116</v>
      </c>
      <c r="D31" t="s">
        <v>52</v>
      </c>
      <c r="E31" t="s">
        <v>32</v>
      </c>
    </row>
    <row r="32" spans="1:5" x14ac:dyDescent="0.2">
      <c r="A32" t="s">
        <v>56</v>
      </c>
      <c r="B32" t="s">
        <v>27</v>
      </c>
      <c r="C32">
        <v>104</v>
      </c>
      <c r="D32" t="s">
        <v>56</v>
      </c>
      <c r="E32" t="s">
        <v>27</v>
      </c>
    </row>
    <row r="33" spans="1:5" x14ac:dyDescent="0.2">
      <c r="A33" t="s">
        <v>48</v>
      </c>
      <c r="B33" t="s">
        <v>15</v>
      </c>
      <c r="C33">
        <v>103</v>
      </c>
      <c r="D33" t="s">
        <v>48</v>
      </c>
      <c r="E33" t="s">
        <v>15</v>
      </c>
    </row>
    <row r="34" spans="1:5" x14ac:dyDescent="0.2">
      <c r="A34" t="s">
        <v>308</v>
      </c>
      <c r="B34" t="s">
        <v>309</v>
      </c>
      <c r="C34">
        <v>91</v>
      </c>
      <c r="D34" t="s">
        <v>308</v>
      </c>
      <c r="E34" t="s">
        <v>309</v>
      </c>
    </row>
    <row r="35" spans="1:5" x14ac:dyDescent="0.2">
      <c r="A35" t="s">
        <v>380</v>
      </c>
      <c r="B35" t="s">
        <v>381</v>
      </c>
      <c r="C35">
        <v>90</v>
      </c>
      <c r="D35" t="s">
        <v>380</v>
      </c>
      <c r="E35" t="s">
        <v>381</v>
      </c>
    </row>
    <row r="36" spans="1:5" x14ac:dyDescent="0.2">
      <c r="A36" t="s">
        <v>318</v>
      </c>
      <c r="B36" t="s">
        <v>319</v>
      </c>
      <c r="C36">
        <v>89</v>
      </c>
      <c r="D36" t="s">
        <v>318</v>
      </c>
      <c r="E36" t="s">
        <v>319</v>
      </c>
    </row>
    <row r="37" spans="1:5" x14ac:dyDescent="0.2">
      <c r="A37" t="s">
        <v>322</v>
      </c>
      <c r="B37" t="s">
        <v>323</v>
      </c>
      <c r="C37">
        <v>89</v>
      </c>
      <c r="D37" t="s">
        <v>322</v>
      </c>
      <c r="E37" t="s">
        <v>323</v>
      </c>
    </row>
    <row r="38" spans="1:5" x14ac:dyDescent="0.2">
      <c r="A38" t="s">
        <v>436</v>
      </c>
      <c r="B38" t="s">
        <v>437</v>
      </c>
      <c r="C38">
        <v>83</v>
      </c>
      <c r="D38" t="s">
        <v>436</v>
      </c>
      <c r="E38" t="s">
        <v>437</v>
      </c>
    </row>
    <row r="39" spans="1:5" x14ac:dyDescent="0.2">
      <c r="A39" t="s">
        <v>447</v>
      </c>
      <c r="B39" t="s">
        <v>299</v>
      </c>
      <c r="C39">
        <v>81</v>
      </c>
      <c r="D39" t="s">
        <v>447</v>
      </c>
      <c r="E39" t="s">
        <v>299</v>
      </c>
    </row>
    <row r="40" spans="1:5" x14ac:dyDescent="0.2">
      <c r="A40" t="s">
        <v>229</v>
      </c>
      <c r="B40" t="s">
        <v>173</v>
      </c>
      <c r="C40">
        <v>80</v>
      </c>
      <c r="D40" t="s">
        <v>229</v>
      </c>
      <c r="E40" t="s">
        <v>173</v>
      </c>
    </row>
    <row r="41" spans="1:5" x14ac:dyDescent="0.2">
      <c r="A41" t="s">
        <v>55</v>
      </c>
      <c r="B41" t="s">
        <v>20</v>
      </c>
      <c r="C41">
        <v>66</v>
      </c>
      <c r="D41" t="s">
        <v>55</v>
      </c>
      <c r="E41" t="s">
        <v>20</v>
      </c>
    </row>
    <row r="42" spans="1:5" x14ac:dyDescent="0.2">
      <c r="A42" t="s">
        <v>398</v>
      </c>
      <c r="B42" t="s">
        <v>399</v>
      </c>
      <c r="C42">
        <v>66</v>
      </c>
      <c r="D42" t="s">
        <v>398</v>
      </c>
      <c r="E42" t="s">
        <v>399</v>
      </c>
    </row>
    <row r="43" spans="1:5" x14ac:dyDescent="0.2">
      <c r="A43" t="s">
        <v>59</v>
      </c>
      <c r="B43" t="s">
        <v>23</v>
      </c>
      <c r="C43">
        <v>64</v>
      </c>
      <c r="D43" t="s">
        <v>59</v>
      </c>
      <c r="E43" t="s">
        <v>23</v>
      </c>
    </row>
    <row r="44" spans="1:5" x14ac:dyDescent="0.2">
      <c r="A44" t="s">
        <v>73</v>
      </c>
      <c r="B44" t="s">
        <v>123</v>
      </c>
      <c r="C44">
        <v>62</v>
      </c>
      <c r="D44" t="s">
        <v>73</v>
      </c>
      <c r="E44" t="s">
        <v>123</v>
      </c>
    </row>
    <row r="45" spans="1:5" x14ac:dyDescent="0.2">
      <c r="A45" t="s">
        <v>394</v>
      </c>
      <c r="B45" t="s">
        <v>395</v>
      </c>
      <c r="C45">
        <v>62</v>
      </c>
      <c r="D45" t="s">
        <v>394</v>
      </c>
      <c r="E45" t="s">
        <v>395</v>
      </c>
    </row>
    <row r="46" spans="1:5" x14ac:dyDescent="0.2">
      <c r="A46" t="s">
        <v>432</v>
      </c>
      <c r="B46" t="s">
        <v>433</v>
      </c>
      <c r="C46">
        <v>56</v>
      </c>
      <c r="D46" t="s">
        <v>432</v>
      </c>
      <c r="E46" t="s">
        <v>433</v>
      </c>
    </row>
    <row r="47" spans="1:5" x14ac:dyDescent="0.2">
      <c r="A47" t="s">
        <v>60</v>
      </c>
      <c r="B47" t="s">
        <v>30</v>
      </c>
      <c r="C47">
        <v>53</v>
      </c>
      <c r="D47" t="s">
        <v>60</v>
      </c>
      <c r="E47" t="s">
        <v>30</v>
      </c>
    </row>
    <row r="48" spans="1:5" x14ac:dyDescent="0.2">
      <c r="A48" t="s">
        <v>57</v>
      </c>
      <c r="B48" t="s">
        <v>24</v>
      </c>
      <c r="C48">
        <v>48</v>
      </c>
      <c r="D48" t="s">
        <v>57</v>
      </c>
      <c r="E48" t="s">
        <v>24</v>
      </c>
    </row>
    <row r="49" spans="1:5" x14ac:dyDescent="0.2">
      <c r="A49" t="s">
        <v>63</v>
      </c>
      <c r="B49" t="s">
        <v>29</v>
      </c>
      <c r="C49">
        <v>47</v>
      </c>
      <c r="D49" t="s">
        <v>63</v>
      </c>
      <c r="E49" t="s">
        <v>29</v>
      </c>
    </row>
    <row r="50" spans="1:5" x14ac:dyDescent="0.2">
      <c r="A50" t="s">
        <v>314</v>
      </c>
      <c r="B50" t="s">
        <v>315</v>
      </c>
      <c r="C50">
        <v>46</v>
      </c>
      <c r="D50" t="s">
        <v>314</v>
      </c>
      <c r="E50" t="s">
        <v>315</v>
      </c>
    </row>
    <row r="51" spans="1:5" x14ac:dyDescent="0.2">
      <c r="A51" t="s">
        <v>310</v>
      </c>
      <c r="B51" t="s">
        <v>311</v>
      </c>
      <c r="C51">
        <v>45</v>
      </c>
      <c r="D51" t="s">
        <v>310</v>
      </c>
      <c r="E51" t="s">
        <v>311</v>
      </c>
    </row>
    <row r="52" spans="1:5" x14ac:dyDescent="0.2">
      <c r="A52" t="s">
        <v>69</v>
      </c>
      <c r="B52" t="s">
        <v>119</v>
      </c>
      <c r="C52">
        <v>44</v>
      </c>
      <c r="D52" t="s">
        <v>69</v>
      </c>
      <c r="E52" t="s">
        <v>119</v>
      </c>
    </row>
    <row r="53" spans="1:5" x14ac:dyDescent="0.2">
      <c r="A53" t="s">
        <v>428</v>
      </c>
      <c r="B53" t="s">
        <v>429</v>
      </c>
      <c r="C53">
        <v>44</v>
      </c>
      <c r="D53" t="s">
        <v>428</v>
      </c>
      <c r="E53" t="s">
        <v>429</v>
      </c>
    </row>
    <row r="54" spans="1:5" x14ac:dyDescent="0.2">
      <c r="A54" t="s">
        <v>388</v>
      </c>
      <c r="B54" t="s">
        <v>389</v>
      </c>
      <c r="C54">
        <v>43</v>
      </c>
      <c r="D54" t="s">
        <v>388</v>
      </c>
      <c r="E54" t="s">
        <v>389</v>
      </c>
    </row>
    <row r="55" spans="1:5" x14ac:dyDescent="0.2">
      <c r="A55" t="s">
        <v>324</v>
      </c>
      <c r="B55" t="s">
        <v>325</v>
      </c>
      <c r="C55">
        <v>42</v>
      </c>
      <c r="D55" t="s">
        <v>324</v>
      </c>
      <c r="E55" t="s">
        <v>325</v>
      </c>
    </row>
    <row r="56" spans="1:5" x14ac:dyDescent="0.2">
      <c r="A56" t="s">
        <v>444</v>
      </c>
      <c r="B56" t="s">
        <v>445</v>
      </c>
      <c r="C56">
        <v>41</v>
      </c>
      <c r="D56" t="s">
        <v>444</v>
      </c>
      <c r="E56" t="s">
        <v>445</v>
      </c>
    </row>
    <row r="57" spans="1:5" x14ac:dyDescent="0.2">
      <c r="A57" t="s">
        <v>328</v>
      </c>
      <c r="B57" t="s">
        <v>329</v>
      </c>
      <c r="C57">
        <v>40</v>
      </c>
      <c r="D57" t="s">
        <v>328</v>
      </c>
      <c r="E57" t="s">
        <v>329</v>
      </c>
    </row>
    <row r="58" spans="1:5" x14ac:dyDescent="0.2">
      <c r="A58" t="s">
        <v>62</v>
      </c>
      <c r="B58" t="s">
        <v>25</v>
      </c>
      <c r="C58">
        <v>40</v>
      </c>
      <c r="D58" t="s">
        <v>62</v>
      </c>
      <c r="E58" t="s">
        <v>25</v>
      </c>
    </row>
    <row r="59" spans="1:5" x14ac:dyDescent="0.2">
      <c r="A59" t="s">
        <v>392</v>
      </c>
      <c r="B59" t="s">
        <v>393</v>
      </c>
      <c r="C59">
        <v>38</v>
      </c>
      <c r="D59" t="s">
        <v>392</v>
      </c>
      <c r="E59" t="s">
        <v>393</v>
      </c>
    </row>
    <row r="60" spans="1:5" x14ac:dyDescent="0.2">
      <c r="A60" t="s">
        <v>404</v>
      </c>
      <c r="B60" t="s">
        <v>405</v>
      </c>
      <c r="C60">
        <v>38</v>
      </c>
      <c r="D60" t="s">
        <v>404</v>
      </c>
      <c r="E60" t="s">
        <v>405</v>
      </c>
    </row>
    <row r="61" spans="1:5" x14ac:dyDescent="0.2">
      <c r="A61" t="s">
        <v>250</v>
      </c>
      <c r="B61" t="s">
        <v>196</v>
      </c>
      <c r="C61">
        <v>35</v>
      </c>
      <c r="D61" t="s">
        <v>250</v>
      </c>
      <c r="E61" t="s">
        <v>196</v>
      </c>
    </row>
    <row r="62" spans="1:5" x14ac:dyDescent="0.2">
      <c r="A62" t="s">
        <v>412</v>
      </c>
      <c r="B62" t="s">
        <v>413</v>
      </c>
      <c r="C62">
        <v>34</v>
      </c>
      <c r="D62" t="s">
        <v>412</v>
      </c>
      <c r="E62" t="s">
        <v>413</v>
      </c>
    </row>
    <row r="63" spans="1:5" x14ac:dyDescent="0.2">
      <c r="A63" t="s">
        <v>420</v>
      </c>
      <c r="B63" t="s">
        <v>421</v>
      </c>
      <c r="C63">
        <v>32</v>
      </c>
      <c r="D63" t="s">
        <v>420</v>
      </c>
      <c r="E63" t="s">
        <v>421</v>
      </c>
    </row>
    <row r="64" spans="1:5" x14ac:dyDescent="0.2">
      <c r="A64" t="s">
        <v>58</v>
      </c>
      <c r="B64" t="s">
        <v>31</v>
      </c>
      <c r="C64">
        <v>30</v>
      </c>
      <c r="D64" t="s">
        <v>58</v>
      </c>
      <c r="E64" t="s">
        <v>31</v>
      </c>
    </row>
    <row r="65" spans="1:5" x14ac:dyDescent="0.2">
      <c r="A65" t="s">
        <v>402</v>
      </c>
      <c r="B65" t="s">
        <v>403</v>
      </c>
      <c r="C65">
        <v>29</v>
      </c>
      <c r="D65" t="s">
        <v>402</v>
      </c>
      <c r="E65" t="s">
        <v>403</v>
      </c>
    </row>
    <row r="66" spans="1:5" x14ac:dyDescent="0.2">
      <c r="A66" t="s">
        <v>303</v>
      </c>
      <c r="B66" t="s">
        <v>304</v>
      </c>
      <c r="C66">
        <v>28</v>
      </c>
      <c r="D66" t="s">
        <v>303</v>
      </c>
      <c r="E66" t="s">
        <v>304</v>
      </c>
    </row>
    <row r="67" spans="1:5" x14ac:dyDescent="0.2">
      <c r="A67" t="s">
        <v>406</v>
      </c>
      <c r="B67" t="s">
        <v>407</v>
      </c>
      <c r="C67">
        <v>28</v>
      </c>
      <c r="D67" t="s">
        <v>406</v>
      </c>
      <c r="E67" t="s">
        <v>407</v>
      </c>
    </row>
    <row r="68" spans="1:5" x14ac:dyDescent="0.2">
      <c r="A68" t="s">
        <v>77</v>
      </c>
      <c r="B68" t="s">
        <v>127</v>
      </c>
      <c r="C68">
        <v>26</v>
      </c>
      <c r="D68" t="s">
        <v>77</v>
      </c>
      <c r="E68" t="s">
        <v>127</v>
      </c>
    </row>
    <row r="69" spans="1:5" x14ac:dyDescent="0.2">
      <c r="A69" t="s">
        <v>442</v>
      </c>
      <c r="B69" t="s">
        <v>443</v>
      </c>
      <c r="C69">
        <v>26</v>
      </c>
      <c r="D69" t="s">
        <v>442</v>
      </c>
      <c r="E69" t="s">
        <v>443</v>
      </c>
    </row>
    <row r="70" spans="1:5" x14ac:dyDescent="0.2">
      <c r="A70" t="s">
        <v>64</v>
      </c>
      <c r="B70" t="s">
        <v>26</v>
      </c>
      <c r="C70">
        <v>25</v>
      </c>
      <c r="D70" t="s">
        <v>64</v>
      </c>
      <c r="E70" t="s">
        <v>26</v>
      </c>
    </row>
    <row r="71" spans="1:5" x14ac:dyDescent="0.2">
      <c r="A71" t="s">
        <v>418</v>
      </c>
      <c r="B71" t="s">
        <v>419</v>
      </c>
      <c r="C71">
        <v>24</v>
      </c>
      <c r="D71" t="s">
        <v>418</v>
      </c>
      <c r="E71" t="s">
        <v>419</v>
      </c>
    </row>
    <row r="72" spans="1:5" x14ac:dyDescent="0.2">
      <c r="A72" t="s">
        <v>326</v>
      </c>
      <c r="B72" t="s">
        <v>327</v>
      </c>
      <c r="C72">
        <v>23</v>
      </c>
      <c r="D72" t="s">
        <v>326</v>
      </c>
      <c r="E72" t="s">
        <v>327</v>
      </c>
    </row>
    <row r="73" spans="1:5" x14ac:dyDescent="0.2">
      <c r="A73" t="s">
        <v>448</v>
      </c>
      <c r="B73" t="s">
        <v>449</v>
      </c>
      <c r="C73">
        <v>23</v>
      </c>
      <c r="D73" t="s">
        <v>448</v>
      </c>
      <c r="E73" t="s">
        <v>449</v>
      </c>
    </row>
    <row r="74" spans="1:5" x14ac:dyDescent="0.2">
      <c r="A74" t="s">
        <v>74</v>
      </c>
      <c r="B74" t="s">
        <v>124</v>
      </c>
      <c r="C74">
        <v>21</v>
      </c>
      <c r="D74" t="s">
        <v>74</v>
      </c>
      <c r="E74" t="s">
        <v>124</v>
      </c>
    </row>
    <row r="75" spans="1:5" x14ac:dyDescent="0.2">
      <c r="A75" t="s">
        <v>396</v>
      </c>
      <c r="B75" t="s">
        <v>397</v>
      </c>
      <c r="C75">
        <v>21</v>
      </c>
      <c r="D75" t="s">
        <v>396</v>
      </c>
      <c r="E75" t="s">
        <v>397</v>
      </c>
    </row>
    <row r="76" spans="1:5" x14ac:dyDescent="0.2">
      <c r="A76" t="s">
        <v>400</v>
      </c>
      <c r="B76" t="s">
        <v>401</v>
      </c>
      <c r="C76">
        <v>20</v>
      </c>
      <c r="D76" t="s">
        <v>400</v>
      </c>
      <c r="E76" t="s">
        <v>401</v>
      </c>
    </row>
    <row r="77" spans="1:5" x14ac:dyDescent="0.2">
      <c r="A77" t="s">
        <v>430</v>
      </c>
      <c r="B77" t="s">
        <v>431</v>
      </c>
      <c r="C77">
        <v>20</v>
      </c>
      <c r="D77" t="s">
        <v>430</v>
      </c>
      <c r="E77" t="s">
        <v>431</v>
      </c>
    </row>
    <row r="78" spans="1:5" x14ac:dyDescent="0.2">
      <c r="A78" t="s">
        <v>414</v>
      </c>
      <c r="B78" t="s">
        <v>415</v>
      </c>
      <c r="C78">
        <v>19</v>
      </c>
      <c r="D78" t="s">
        <v>414</v>
      </c>
      <c r="E78" t="s">
        <v>415</v>
      </c>
    </row>
    <row r="79" spans="1:5" x14ac:dyDescent="0.2">
      <c r="A79" t="s">
        <v>416</v>
      </c>
      <c r="B79" t="s">
        <v>417</v>
      </c>
      <c r="C79">
        <v>19</v>
      </c>
      <c r="D79" t="s">
        <v>416</v>
      </c>
      <c r="E79" t="s">
        <v>417</v>
      </c>
    </row>
    <row r="80" spans="1:5" x14ac:dyDescent="0.2">
      <c r="A80" t="s">
        <v>408</v>
      </c>
      <c r="B80" t="s">
        <v>409</v>
      </c>
      <c r="C80">
        <v>17</v>
      </c>
      <c r="D80" t="s">
        <v>408</v>
      </c>
      <c r="E80" t="s">
        <v>409</v>
      </c>
    </row>
    <row r="81" spans="1:5" x14ac:dyDescent="0.2">
      <c r="A81" t="s">
        <v>79</v>
      </c>
      <c r="B81" t="s">
        <v>129</v>
      </c>
      <c r="C81">
        <v>16</v>
      </c>
      <c r="D81" t="s">
        <v>79</v>
      </c>
      <c r="E81" t="s">
        <v>129</v>
      </c>
    </row>
    <row r="82" spans="1:5" x14ac:dyDescent="0.2">
      <c r="A82" t="s">
        <v>426</v>
      </c>
      <c r="B82" t="s">
        <v>427</v>
      </c>
      <c r="C82">
        <v>16</v>
      </c>
      <c r="D82" t="s">
        <v>426</v>
      </c>
      <c r="E82" t="s">
        <v>427</v>
      </c>
    </row>
    <row r="83" spans="1:5" x14ac:dyDescent="0.2">
      <c r="A83" t="s">
        <v>76</v>
      </c>
      <c r="B83" t="s">
        <v>126</v>
      </c>
      <c r="C83">
        <v>15</v>
      </c>
      <c r="D83" t="s">
        <v>76</v>
      </c>
      <c r="E83" t="s">
        <v>126</v>
      </c>
    </row>
    <row r="84" spans="1:5" x14ac:dyDescent="0.2">
      <c r="A84" t="s">
        <v>320</v>
      </c>
      <c r="B84" t="s">
        <v>321</v>
      </c>
      <c r="C84">
        <v>14</v>
      </c>
      <c r="D84" t="s">
        <v>320</v>
      </c>
      <c r="E84" t="s">
        <v>321</v>
      </c>
    </row>
    <row r="85" spans="1:5" x14ac:dyDescent="0.2">
      <c r="A85" t="s">
        <v>384</v>
      </c>
      <c r="B85" t="s">
        <v>385</v>
      </c>
      <c r="C85">
        <v>14</v>
      </c>
      <c r="D85" t="s">
        <v>384</v>
      </c>
      <c r="E85" t="s">
        <v>385</v>
      </c>
    </row>
    <row r="86" spans="1:5" x14ac:dyDescent="0.2">
      <c r="A86" t="s">
        <v>386</v>
      </c>
      <c r="B86" t="s">
        <v>387</v>
      </c>
      <c r="C86">
        <v>14</v>
      </c>
      <c r="D86" t="s">
        <v>386</v>
      </c>
      <c r="E86" t="s">
        <v>387</v>
      </c>
    </row>
    <row r="87" spans="1:5" x14ac:dyDescent="0.2">
      <c r="A87" t="s">
        <v>390</v>
      </c>
      <c r="B87" t="s">
        <v>391</v>
      </c>
      <c r="C87">
        <v>14</v>
      </c>
      <c r="D87" t="s">
        <v>390</v>
      </c>
      <c r="E87" t="s">
        <v>391</v>
      </c>
    </row>
    <row r="88" spans="1:5" x14ac:dyDescent="0.2">
      <c r="A88" t="s">
        <v>293</v>
      </c>
      <c r="B88" t="s">
        <v>289</v>
      </c>
      <c r="C88">
        <v>13</v>
      </c>
      <c r="D88" t="s">
        <v>293</v>
      </c>
      <c r="E88" t="s">
        <v>289</v>
      </c>
    </row>
    <row r="89" spans="1:5" x14ac:dyDescent="0.2">
      <c r="A89" t="s">
        <v>61</v>
      </c>
      <c r="B89" t="s">
        <v>28</v>
      </c>
      <c r="C89">
        <v>13</v>
      </c>
      <c r="D89" t="s">
        <v>61</v>
      </c>
      <c r="E89" t="s">
        <v>28</v>
      </c>
    </row>
    <row r="90" spans="1:5" x14ac:dyDescent="0.2">
      <c r="A90" t="s">
        <v>410</v>
      </c>
      <c r="B90" t="s">
        <v>411</v>
      </c>
      <c r="C90">
        <v>13</v>
      </c>
      <c r="D90" t="s">
        <v>410</v>
      </c>
      <c r="E90" t="s">
        <v>411</v>
      </c>
    </row>
    <row r="91" spans="1:5" x14ac:dyDescent="0.2">
      <c r="A91" t="s">
        <v>422</v>
      </c>
      <c r="B91" t="s">
        <v>423</v>
      </c>
      <c r="C91">
        <v>13</v>
      </c>
      <c r="D91" t="s">
        <v>422</v>
      </c>
      <c r="E91" t="s">
        <v>423</v>
      </c>
    </row>
    <row r="92" spans="1:5" x14ac:dyDescent="0.2">
      <c r="A92" t="s">
        <v>91</v>
      </c>
      <c r="B92" t="s">
        <v>141</v>
      </c>
      <c r="C92">
        <v>8</v>
      </c>
      <c r="D92" t="s">
        <v>91</v>
      </c>
      <c r="E92" t="s">
        <v>141</v>
      </c>
    </row>
    <row r="93" spans="1:5" x14ac:dyDescent="0.2">
      <c r="A93" t="s">
        <v>112</v>
      </c>
      <c r="B93" t="s">
        <v>162</v>
      </c>
      <c r="C93">
        <v>8</v>
      </c>
      <c r="D93" t="s">
        <v>112</v>
      </c>
      <c r="E93" t="s">
        <v>162</v>
      </c>
    </row>
    <row r="94" spans="1:5" x14ac:dyDescent="0.2">
      <c r="A94" t="s">
        <v>81</v>
      </c>
      <c r="B94" t="s">
        <v>131</v>
      </c>
      <c r="C94">
        <v>7</v>
      </c>
      <c r="D94" t="s">
        <v>81</v>
      </c>
      <c r="E94" t="s">
        <v>131</v>
      </c>
    </row>
    <row r="95" spans="1:5" x14ac:dyDescent="0.2">
      <c r="A95" t="s">
        <v>84</v>
      </c>
      <c r="B95" t="s">
        <v>134</v>
      </c>
      <c r="C95">
        <v>7</v>
      </c>
      <c r="D95" t="s">
        <v>84</v>
      </c>
      <c r="E95" t="s">
        <v>134</v>
      </c>
    </row>
    <row r="96" spans="1:5" x14ac:dyDescent="0.2">
      <c r="A96" t="s">
        <v>86</v>
      </c>
      <c r="B96" t="s">
        <v>136</v>
      </c>
      <c r="C96">
        <v>6</v>
      </c>
      <c r="D96" t="s">
        <v>86</v>
      </c>
      <c r="E96" t="s">
        <v>136</v>
      </c>
    </row>
    <row r="97" spans="1:5" x14ac:dyDescent="0.2">
      <c r="A97" t="s">
        <v>424</v>
      </c>
      <c r="B97" t="s">
        <v>425</v>
      </c>
      <c r="C97">
        <v>6</v>
      </c>
      <c r="D97" t="s">
        <v>424</v>
      </c>
      <c r="E97" t="s">
        <v>425</v>
      </c>
    </row>
    <row r="98" spans="1:5" x14ac:dyDescent="0.2">
      <c r="A98" t="s">
        <v>434</v>
      </c>
      <c r="B98" t="s">
        <v>435</v>
      </c>
      <c r="C98">
        <v>6</v>
      </c>
      <c r="D98" t="s">
        <v>434</v>
      </c>
      <c r="E98" t="s">
        <v>435</v>
      </c>
    </row>
    <row r="99" spans="1:5" x14ac:dyDescent="0.2">
      <c r="A99" t="s">
        <v>292</v>
      </c>
      <c r="B99" t="s">
        <v>288</v>
      </c>
      <c r="C99">
        <v>5</v>
      </c>
      <c r="D99" t="s">
        <v>292</v>
      </c>
      <c r="E99" t="s">
        <v>288</v>
      </c>
    </row>
    <row r="100" spans="1:5" x14ac:dyDescent="0.2">
      <c r="A100" t="s">
        <v>68</v>
      </c>
      <c r="B100" t="s">
        <v>118</v>
      </c>
      <c r="C100">
        <v>4</v>
      </c>
      <c r="D100" t="s">
        <v>68</v>
      </c>
      <c r="E100" t="s">
        <v>118</v>
      </c>
    </row>
    <row r="101" spans="1:5" x14ac:dyDescent="0.2">
      <c r="A101" t="s">
        <v>294</v>
      </c>
      <c r="B101" t="s">
        <v>290</v>
      </c>
      <c r="C101">
        <v>4</v>
      </c>
      <c r="D101" t="s">
        <v>294</v>
      </c>
      <c r="E101" t="s">
        <v>290</v>
      </c>
    </row>
    <row r="102" spans="1:5" x14ac:dyDescent="0.2">
      <c r="A102" t="s">
        <v>92</v>
      </c>
      <c r="B102" t="s">
        <v>142</v>
      </c>
      <c r="C102">
        <v>4</v>
      </c>
      <c r="D102" t="s">
        <v>92</v>
      </c>
      <c r="E102" t="s">
        <v>142</v>
      </c>
    </row>
    <row r="103" spans="1:5" x14ac:dyDescent="0.2">
      <c r="A103" t="s">
        <v>232</v>
      </c>
      <c r="B103" t="s">
        <v>176</v>
      </c>
      <c r="C103">
        <v>3</v>
      </c>
      <c r="D103" t="s">
        <v>232</v>
      </c>
      <c r="E103" t="s">
        <v>176</v>
      </c>
    </row>
    <row r="104" spans="1:5" x14ac:dyDescent="0.2">
      <c r="A104" t="s">
        <v>85</v>
      </c>
      <c r="B104" t="s">
        <v>135</v>
      </c>
      <c r="C104">
        <v>3</v>
      </c>
      <c r="D104" t="s">
        <v>85</v>
      </c>
      <c r="E104" t="s">
        <v>135</v>
      </c>
    </row>
    <row r="105" spans="1:5" x14ac:dyDescent="0.2">
      <c r="A105" t="s">
        <v>70</v>
      </c>
      <c r="B105" t="s">
        <v>120</v>
      </c>
      <c r="C105">
        <v>3</v>
      </c>
      <c r="D105" t="s">
        <v>70</v>
      </c>
      <c r="E105" t="s">
        <v>120</v>
      </c>
    </row>
    <row r="106" spans="1:5" x14ac:dyDescent="0.2">
      <c r="A106" t="s">
        <v>261</v>
      </c>
      <c r="B106" t="s">
        <v>212</v>
      </c>
      <c r="C106">
        <v>2</v>
      </c>
      <c r="D106" t="s">
        <v>261</v>
      </c>
      <c r="E106" t="s">
        <v>212</v>
      </c>
    </row>
    <row r="107" spans="1:5" x14ac:dyDescent="0.2">
      <c r="A107" t="s">
        <v>316</v>
      </c>
      <c r="B107" t="s">
        <v>317</v>
      </c>
      <c r="C107">
        <v>2</v>
      </c>
      <c r="D107" t="s">
        <v>316</v>
      </c>
      <c r="E107" t="s">
        <v>317</v>
      </c>
    </row>
    <row r="108" spans="1:5" x14ac:dyDescent="0.2">
      <c r="A108" t="s">
        <v>75</v>
      </c>
      <c r="B108" t="s">
        <v>125</v>
      </c>
      <c r="C108">
        <v>2</v>
      </c>
      <c r="D108" t="s">
        <v>75</v>
      </c>
      <c r="E108" t="s">
        <v>125</v>
      </c>
    </row>
    <row r="109" spans="1:5" x14ac:dyDescent="0.2">
      <c r="A109" t="s">
        <v>89</v>
      </c>
      <c r="B109" t="s">
        <v>446</v>
      </c>
      <c r="C109">
        <v>2</v>
      </c>
      <c r="D109" t="s">
        <v>89</v>
      </c>
      <c r="E109" t="s">
        <v>446</v>
      </c>
    </row>
    <row r="110" spans="1:5" x14ac:dyDescent="0.2">
      <c r="A110" t="s">
        <v>50</v>
      </c>
      <c r="B110" t="s">
        <v>19</v>
      </c>
      <c r="C110">
        <v>2</v>
      </c>
      <c r="D110" t="s">
        <v>50</v>
      </c>
      <c r="E110" t="s">
        <v>19</v>
      </c>
    </row>
    <row r="111" spans="1:5" x14ac:dyDescent="0.2">
      <c r="A111" t="s">
        <v>93</v>
      </c>
      <c r="B111" t="s">
        <v>143</v>
      </c>
      <c r="C111">
        <v>2</v>
      </c>
      <c r="D111" t="s">
        <v>93</v>
      </c>
      <c r="E111" t="s">
        <v>143</v>
      </c>
    </row>
    <row r="112" spans="1:5" x14ac:dyDescent="0.2">
      <c r="A112" t="s">
        <v>99</v>
      </c>
      <c r="B112" t="s">
        <v>149</v>
      </c>
      <c r="C112">
        <v>2</v>
      </c>
      <c r="D112" t="s">
        <v>99</v>
      </c>
      <c r="E112" t="s">
        <v>149</v>
      </c>
    </row>
    <row r="113" spans="1:5" x14ac:dyDescent="0.2">
      <c r="A113" t="s">
        <v>440</v>
      </c>
      <c r="B113" t="s">
        <v>441</v>
      </c>
      <c r="C113">
        <v>2</v>
      </c>
      <c r="D113" t="s">
        <v>440</v>
      </c>
      <c r="E113" t="s">
        <v>441</v>
      </c>
    </row>
    <row r="114" spans="1:5" x14ac:dyDescent="0.2">
      <c r="A114" t="s">
        <v>106</v>
      </c>
      <c r="B114" t="s">
        <v>156</v>
      </c>
      <c r="C114">
        <v>1</v>
      </c>
      <c r="D114" t="s">
        <v>106</v>
      </c>
      <c r="E114" t="s">
        <v>156</v>
      </c>
    </row>
    <row r="115" spans="1:5" x14ac:dyDescent="0.2">
      <c r="A115" t="s">
        <v>98</v>
      </c>
      <c r="B115" t="s">
        <v>148</v>
      </c>
      <c r="C115">
        <v>1</v>
      </c>
      <c r="D115" t="s">
        <v>98</v>
      </c>
      <c r="E115" t="s">
        <v>148</v>
      </c>
    </row>
    <row r="116" spans="1:5" x14ac:dyDescent="0.2">
      <c r="A116" t="s">
        <v>103</v>
      </c>
      <c r="B116" t="s">
        <v>153</v>
      </c>
      <c r="C116">
        <v>1</v>
      </c>
      <c r="D116" t="s">
        <v>103</v>
      </c>
      <c r="E116" t="s">
        <v>153</v>
      </c>
    </row>
    <row r="117" spans="1:5" x14ac:dyDescent="0.2">
      <c r="A117" t="s">
        <v>82</v>
      </c>
      <c r="B117" t="s">
        <v>132</v>
      </c>
      <c r="C117">
        <v>1</v>
      </c>
      <c r="D117" t="s">
        <v>82</v>
      </c>
      <c r="E117" t="s">
        <v>132</v>
      </c>
    </row>
    <row r="118" spans="1:5" x14ac:dyDescent="0.2">
      <c r="A118" t="s">
        <v>114</v>
      </c>
      <c r="B118" t="s">
        <v>164</v>
      </c>
      <c r="C118">
        <v>1</v>
      </c>
      <c r="D118" t="s">
        <v>114</v>
      </c>
      <c r="E118" t="s">
        <v>164</v>
      </c>
    </row>
    <row r="119" spans="1:5" x14ac:dyDescent="0.2">
      <c r="A119" t="s">
        <v>295</v>
      </c>
      <c r="B119" t="s">
        <v>291</v>
      </c>
      <c r="C119">
        <v>1</v>
      </c>
      <c r="D119" t="s">
        <v>295</v>
      </c>
      <c r="E119" t="s">
        <v>291</v>
      </c>
    </row>
    <row r="120" spans="1:5" x14ac:dyDescent="0.2">
      <c r="A120" t="s">
        <v>78</v>
      </c>
      <c r="B120" t="s">
        <v>128</v>
      </c>
      <c r="C120">
        <v>1</v>
      </c>
      <c r="D120" t="s">
        <v>78</v>
      </c>
      <c r="E120" t="s">
        <v>128</v>
      </c>
    </row>
    <row r="121" spans="1:5" x14ac:dyDescent="0.2">
      <c r="A121" t="s">
        <v>382</v>
      </c>
      <c r="B121" t="s">
        <v>383</v>
      </c>
      <c r="C121">
        <v>1</v>
      </c>
      <c r="D121" t="s">
        <v>382</v>
      </c>
      <c r="E121" t="s">
        <v>383</v>
      </c>
    </row>
  </sheetData>
  <autoFilter ref="A1:C121" xr:uid="{00000000-0009-0000-0000-000007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28"/>
  <sheetViews>
    <sheetView topLeftCell="A87" workbookViewId="0">
      <selection activeCell="J13" sqref="J13"/>
    </sheetView>
  </sheetViews>
  <sheetFormatPr defaultRowHeight="12.75" x14ac:dyDescent="0.2"/>
  <cols>
    <col min="1" max="1" width="22.42578125" customWidth="1"/>
    <col min="2" max="2" width="43" customWidth="1"/>
    <col min="3" max="3" width="14" customWidth="1"/>
    <col min="4" max="4" width="13.42578125" bestFit="1" customWidth="1"/>
  </cols>
  <sheetData>
    <row r="1" spans="1:4" x14ac:dyDescent="0.2">
      <c r="A1" s="13" t="s">
        <v>451</v>
      </c>
      <c r="B1" s="13" t="s">
        <v>452</v>
      </c>
      <c r="C1" s="14" t="s">
        <v>450</v>
      </c>
      <c r="D1" t="s">
        <v>464</v>
      </c>
    </row>
    <row r="2" spans="1:4" x14ac:dyDescent="0.2">
      <c r="A2" s="15" t="s">
        <v>33</v>
      </c>
      <c r="B2" s="16" t="s">
        <v>1</v>
      </c>
      <c r="C2" s="17">
        <v>2549</v>
      </c>
      <c r="D2" t="str">
        <f>VLOOKUP(A2,Tabell!$A$3:$B$100,1,FALSE)</f>
        <v>0812190</v>
      </c>
    </row>
    <row r="3" spans="1:4" x14ac:dyDescent="0.2">
      <c r="A3" s="15" t="s">
        <v>36</v>
      </c>
      <c r="B3" s="16" t="s">
        <v>4</v>
      </c>
      <c r="C3" s="17">
        <v>2387</v>
      </c>
      <c r="D3" t="str">
        <f>VLOOKUP(A3,Tabell!$A$3:$B$100,1,FALSE)</f>
        <v>0832190</v>
      </c>
    </row>
    <row r="4" spans="1:4" x14ac:dyDescent="0.2">
      <c r="A4" s="15" t="s">
        <v>222</v>
      </c>
      <c r="B4" s="16" t="s">
        <v>166</v>
      </c>
      <c r="C4" s="17">
        <v>1912</v>
      </c>
      <c r="D4" t="str">
        <f>VLOOKUP(A4,Tabell!$A$3:$B$100,1,FALSE)</f>
        <v>0843307</v>
      </c>
    </row>
    <row r="5" spans="1:4" x14ac:dyDescent="0.2">
      <c r="A5" s="15" t="s">
        <v>34</v>
      </c>
      <c r="B5" s="16" t="s">
        <v>2</v>
      </c>
      <c r="C5" s="17">
        <v>1795</v>
      </c>
      <c r="D5" t="str">
        <f>VLOOKUP(A5,Tabell!$A$3:$B$100,1,FALSE)</f>
        <v>0810190</v>
      </c>
    </row>
    <row r="6" spans="1:4" x14ac:dyDescent="0.2">
      <c r="A6" s="15" t="s">
        <v>35</v>
      </c>
      <c r="B6" s="16" t="s">
        <v>3</v>
      </c>
      <c r="C6" s="17">
        <v>1435</v>
      </c>
      <c r="D6" t="str">
        <f>VLOOKUP(A6,Tabell!$A$3:$B$100,1,FALSE)</f>
        <v>0830190</v>
      </c>
    </row>
    <row r="7" spans="1:4" x14ac:dyDescent="0.2">
      <c r="A7" s="15" t="s">
        <v>37</v>
      </c>
      <c r="B7" s="16" t="s">
        <v>5</v>
      </c>
      <c r="C7" s="17">
        <v>1171</v>
      </c>
      <c r="D7" t="str">
        <f>VLOOKUP(A7,Tabell!$A$3:$B$100,1,FALSE)</f>
        <v>0811290</v>
      </c>
    </row>
    <row r="8" spans="1:4" x14ac:dyDescent="0.2">
      <c r="A8" s="15" t="s">
        <v>71</v>
      </c>
      <c r="B8" s="16" t="s">
        <v>121</v>
      </c>
      <c r="C8" s="17">
        <v>1136</v>
      </c>
      <c r="D8" t="str">
        <f>VLOOKUP(A8,Tabell!$A$3:$B$100,1,FALSE)</f>
        <v>0827201</v>
      </c>
    </row>
    <row r="9" spans="1:4" x14ac:dyDescent="0.2">
      <c r="A9" s="15" t="s">
        <v>38</v>
      </c>
      <c r="B9" s="16" t="s">
        <v>6</v>
      </c>
      <c r="C9" s="17">
        <v>1108</v>
      </c>
      <c r="D9" t="str">
        <f>VLOOKUP(A9,Tabell!$A$3:$B$100,1,FALSE)</f>
        <v>0820190</v>
      </c>
    </row>
    <row r="10" spans="1:4" x14ac:dyDescent="0.2">
      <c r="A10" s="15" t="s">
        <v>42</v>
      </c>
      <c r="B10" s="16" t="s">
        <v>8</v>
      </c>
      <c r="C10" s="17">
        <v>1039</v>
      </c>
      <c r="D10" t="str">
        <f>VLOOKUP(A10,Tabell!$A$3:$B$100,1,FALSE)</f>
        <v>0814190</v>
      </c>
    </row>
    <row r="11" spans="1:4" x14ac:dyDescent="0.2">
      <c r="A11" s="15" t="s">
        <v>223</v>
      </c>
      <c r="B11" s="16" t="s">
        <v>167</v>
      </c>
      <c r="C11" s="17">
        <v>855</v>
      </c>
      <c r="D11" t="str">
        <f>VLOOKUP(A11,Tabell!$A$3:$B$100,1,FALSE)</f>
        <v>0843380</v>
      </c>
    </row>
    <row r="12" spans="1:4" x14ac:dyDescent="0.2">
      <c r="A12" s="15" t="s">
        <v>41</v>
      </c>
      <c r="B12" s="16" t="s">
        <v>10</v>
      </c>
      <c r="C12" s="17">
        <v>822</v>
      </c>
      <c r="D12" t="str">
        <f>VLOOKUP(A12,Tabell!$A$3:$B$100,1,FALSE)</f>
        <v>0812490</v>
      </c>
    </row>
    <row r="13" spans="1:4" x14ac:dyDescent="0.2">
      <c r="A13" s="15" t="s">
        <v>39</v>
      </c>
      <c r="B13" s="16" t="s">
        <v>9</v>
      </c>
      <c r="C13" s="17">
        <v>765</v>
      </c>
      <c r="D13" t="str">
        <f>VLOOKUP(A13,Tabell!$A$3:$B$100,1,FALSE)</f>
        <v>0812890</v>
      </c>
    </row>
    <row r="14" spans="1:4" x14ac:dyDescent="0.2">
      <c r="A14" s="15" t="s">
        <v>44</v>
      </c>
      <c r="B14" s="16" t="s">
        <v>11</v>
      </c>
      <c r="C14" s="17">
        <v>596</v>
      </c>
      <c r="D14" t="str">
        <f>VLOOKUP(A14,Tabell!$A$3:$B$100,1,FALSE)</f>
        <v>0814390</v>
      </c>
    </row>
    <row r="15" spans="1:4" x14ac:dyDescent="0.2">
      <c r="A15" s="15" t="s">
        <v>65</v>
      </c>
      <c r="B15" s="16" t="s">
        <v>115</v>
      </c>
      <c r="C15" s="17">
        <v>486</v>
      </c>
      <c r="D15" t="str">
        <f>VLOOKUP(A15,Tabell!$A$3:$B$100,1,FALSE)</f>
        <v>0803301</v>
      </c>
    </row>
    <row r="16" spans="1:4" x14ac:dyDescent="0.2">
      <c r="A16" s="15" t="s">
        <v>226</v>
      </c>
      <c r="B16" s="16" t="s">
        <v>170</v>
      </c>
      <c r="C16" s="17">
        <v>419</v>
      </c>
      <c r="D16" t="str">
        <f>VLOOKUP(A16,Tabell!$A$3:$B$100,1,FALSE)</f>
        <v>0896031</v>
      </c>
    </row>
    <row r="17" spans="1:4" x14ac:dyDescent="0.2">
      <c r="A17" s="15" t="s">
        <v>49</v>
      </c>
      <c r="B17" s="16" t="s">
        <v>17</v>
      </c>
      <c r="C17" s="17">
        <v>418</v>
      </c>
      <c r="D17" t="str">
        <f>VLOOKUP(A17,Tabell!$A$3:$B$100,1,FALSE)</f>
        <v>0832890</v>
      </c>
    </row>
    <row r="18" spans="1:4" x14ac:dyDescent="0.2">
      <c r="A18" s="15" t="s">
        <v>47</v>
      </c>
      <c r="B18" s="16" t="s">
        <v>13</v>
      </c>
      <c r="C18" s="17">
        <v>412</v>
      </c>
      <c r="D18" t="str">
        <f>VLOOKUP(A18,Tabell!$A$3:$B$100,1,FALSE)</f>
        <v>0834390</v>
      </c>
    </row>
    <row r="19" spans="1:4" x14ac:dyDescent="0.2">
      <c r="A19" s="15" t="s">
        <v>224</v>
      </c>
      <c r="B19" s="16" t="s">
        <v>168</v>
      </c>
      <c r="C19" s="17">
        <v>391</v>
      </c>
      <c r="D19" t="str">
        <f>VLOOKUP(A19,Tabell!$A$3:$B$100,1,FALSE)</f>
        <v>0843325</v>
      </c>
    </row>
    <row r="20" spans="1:4" x14ac:dyDescent="0.2">
      <c r="A20" s="15" t="s">
        <v>46</v>
      </c>
      <c r="B20" s="16" t="s">
        <v>12</v>
      </c>
      <c r="C20" s="17">
        <v>386</v>
      </c>
      <c r="D20" t="str">
        <f>VLOOKUP(A20,Tabell!$A$3:$B$100,1,FALSE)</f>
        <v>0834190</v>
      </c>
    </row>
    <row r="21" spans="1:4" x14ac:dyDescent="0.2">
      <c r="A21" s="15" t="s">
        <v>225</v>
      </c>
      <c r="B21" s="16" t="s">
        <v>169</v>
      </c>
      <c r="C21" s="17">
        <v>376</v>
      </c>
      <c r="D21" t="str">
        <f>VLOOKUP(A21,Tabell!$A$3:$B$100,1,FALSE)</f>
        <v>0842575</v>
      </c>
    </row>
    <row r="22" spans="1:4" x14ac:dyDescent="0.2">
      <c r="A22" s="15" t="s">
        <v>227</v>
      </c>
      <c r="B22" s="16" t="s">
        <v>171</v>
      </c>
      <c r="C22" s="17">
        <v>373</v>
      </c>
      <c r="D22" t="str">
        <f>VLOOKUP(A22,Tabell!$A$3:$B$100,1,FALSE)</f>
        <v>0843339</v>
      </c>
    </row>
    <row r="23" spans="1:4" x14ac:dyDescent="0.2">
      <c r="A23" s="15" t="s">
        <v>43</v>
      </c>
      <c r="B23" s="16" t="s">
        <v>14</v>
      </c>
      <c r="C23" s="17">
        <v>363</v>
      </c>
      <c r="D23" t="str">
        <f>VLOOKUP(A23,Tabell!$A$3:$B$100,1,FALSE)</f>
        <v>0830790</v>
      </c>
    </row>
    <row r="24" spans="1:4" x14ac:dyDescent="0.2">
      <c r="A24" s="15" t="s">
        <v>40</v>
      </c>
      <c r="B24" s="16" t="s">
        <v>7</v>
      </c>
      <c r="C24" s="17">
        <v>350</v>
      </c>
      <c r="D24" t="str">
        <f>VLOOKUP(A24,Tabell!$A$3:$B$100,1,FALSE)</f>
        <v>0810701</v>
      </c>
    </row>
    <row r="25" spans="1:4" x14ac:dyDescent="0.2">
      <c r="A25" s="15" t="s">
        <v>45</v>
      </c>
      <c r="B25" s="16" t="s">
        <v>16</v>
      </c>
      <c r="C25" s="17">
        <v>340</v>
      </c>
      <c r="D25" t="str">
        <f>VLOOKUP(A25,Tabell!$A$3:$B$100,1,FALSE)</f>
        <v>0832490</v>
      </c>
    </row>
    <row r="26" spans="1:4" x14ac:dyDescent="0.2">
      <c r="A26" s="15" t="s">
        <v>453</v>
      </c>
      <c r="B26" s="16" t="s">
        <v>454</v>
      </c>
      <c r="C26" s="17">
        <v>258</v>
      </c>
      <c r="D26" t="str">
        <f>VLOOKUP(A26,Tabell!$A$3:$B$100,1,FALSE)</f>
        <v>0803318</v>
      </c>
    </row>
    <row r="27" spans="1:4" x14ac:dyDescent="0.2">
      <c r="A27" s="15" t="s">
        <v>53</v>
      </c>
      <c r="B27" s="16" t="s">
        <v>22</v>
      </c>
      <c r="C27" s="17">
        <v>209</v>
      </c>
      <c r="D27" t="str">
        <f>VLOOKUP(A27,Tabell!$A$3:$B$100,1,FALSE)</f>
        <v>0817401</v>
      </c>
    </row>
    <row r="28" spans="1:4" x14ac:dyDescent="0.2">
      <c r="A28" s="15" t="s">
        <v>51</v>
      </c>
      <c r="B28" s="16" t="s">
        <v>21</v>
      </c>
      <c r="C28" s="17">
        <v>165</v>
      </c>
      <c r="D28" t="str">
        <f>VLOOKUP(A28,Tabell!$A$3:$B$100,1,FALSE)</f>
        <v>0822190</v>
      </c>
    </row>
    <row r="29" spans="1:4" x14ac:dyDescent="0.2">
      <c r="A29" s="15" t="s">
        <v>54</v>
      </c>
      <c r="B29" s="16" t="s">
        <v>18</v>
      </c>
      <c r="C29" s="17">
        <v>130</v>
      </c>
      <c r="D29" t="str">
        <f>VLOOKUP(A29,Tabell!$A$3:$B$100,1,FALSE)</f>
        <v>0811890</v>
      </c>
    </row>
    <row r="30" spans="1:4" x14ac:dyDescent="0.2">
      <c r="A30" s="15" t="s">
        <v>52</v>
      </c>
      <c r="B30" s="16" t="s">
        <v>32</v>
      </c>
      <c r="C30" s="17">
        <v>117</v>
      </c>
      <c r="D30" t="str">
        <f>VLOOKUP(A30,Tabell!$A$3:$B$100,1,FALSE)</f>
        <v>0817201</v>
      </c>
    </row>
    <row r="31" spans="1:4" x14ac:dyDescent="0.2">
      <c r="A31" s="15" t="s">
        <v>444</v>
      </c>
      <c r="B31" s="16" t="s">
        <v>445</v>
      </c>
      <c r="C31" s="17">
        <v>112</v>
      </c>
      <c r="D31" t="str">
        <f>VLOOKUP(A31,Tabell!$A$3:$B$100,1,FALSE)</f>
        <v>0803319</v>
      </c>
    </row>
    <row r="32" spans="1:4" x14ac:dyDescent="0.2">
      <c r="A32" s="15" t="s">
        <v>438</v>
      </c>
      <c r="B32" s="16" t="s">
        <v>439</v>
      </c>
      <c r="C32" s="17">
        <v>97</v>
      </c>
      <c r="D32" t="str">
        <f>VLOOKUP(A32,Tabell!$A$3:$B$100,1,FALSE)</f>
        <v>0805105516026</v>
      </c>
    </row>
    <row r="33" spans="1:4" x14ac:dyDescent="0.2">
      <c r="A33" s="15" t="s">
        <v>60</v>
      </c>
      <c r="B33" s="16" t="s">
        <v>30</v>
      </c>
      <c r="C33" s="17">
        <v>91</v>
      </c>
      <c r="D33" t="str">
        <f>VLOOKUP(A33,Tabell!$A$3:$B$100,1,FALSE)</f>
        <v>0837200</v>
      </c>
    </row>
    <row r="34" spans="1:4" x14ac:dyDescent="0.2">
      <c r="A34" s="15" t="s">
        <v>229</v>
      </c>
      <c r="B34" s="16" t="s">
        <v>173</v>
      </c>
      <c r="C34" s="17">
        <v>89</v>
      </c>
      <c r="D34" t="str">
        <f>VLOOKUP(A34,Tabell!$A$3:$B$100,1,FALSE)</f>
        <v>0896030</v>
      </c>
    </row>
    <row r="35" spans="1:4" x14ac:dyDescent="0.2">
      <c r="A35" s="15" t="s">
        <v>308</v>
      </c>
      <c r="B35" s="16" t="s">
        <v>309</v>
      </c>
      <c r="C35" s="17">
        <v>82</v>
      </c>
      <c r="D35" t="str">
        <f>VLOOKUP(A35,Tabell!$A$3:$B$100,1,FALSE)</f>
        <v>0805102</v>
      </c>
    </row>
    <row r="36" spans="1:4" x14ac:dyDescent="0.2">
      <c r="A36" s="15" t="s">
        <v>57</v>
      </c>
      <c r="B36" s="16" t="s">
        <v>24</v>
      </c>
      <c r="C36" s="17">
        <v>80</v>
      </c>
      <c r="D36" t="str">
        <f>VLOOKUP(A36,Tabell!$A$3:$B$100,1,FALSE)</f>
        <v>0822801</v>
      </c>
    </row>
    <row r="37" spans="1:4" x14ac:dyDescent="0.2">
      <c r="A37" s="15" t="s">
        <v>56</v>
      </c>
      <c r="B37" s="16" t="s">
        <v>27</v>
      </c>
      <c r="C37" s="17">
        <v>80</v>
      </c>
      <c r="D37" t="str">
        <f>VLOOKUP(A37,Tabell!$A$3:$B$100,1,FALSE)</f>
        <v>0845190</v>
      </c>
    </row>
    <row r="38" spans="1:4" x14ac:dyDescent="0.2">
      <c r="A38" s="15" t="s">
        <v>447</v>
      </c>
      <c r="B38" s="16" t="s">
        <v>299</v>
      </c>
      <c r="C38" s="17">
        <v>78</v>
      </c>
      <c r="D38" t="e">
        <f>VLOOKUP(A38,Tabell!$A$3:$B$100,1,FALSE)</f>
        <v>#N/A</v>
      </c>
    </row>
    <row r="39" spans="1:4" x14ac:dyDescent="0.2">
      <c r="A39" s="15" t="s">
        <v>318</v>
      </c>
      <c r="B39" s="16" t="s">
        <v>319</v>
      </c>
      <c r="C39" s="17">
        <v>70</v>
      </c>
      <c r="D39" t="e">
        <f>VLOOKUP(A39,Tabell!$A$3:$B$100,1,FALSE)</f>
        <v>#N/A</v>
      </c>
    </row>
    <row r="40" spans="1:4" x14ac:dyDescent="0.2">
      <c r="A40" s="15" t="s">
        <v>398</v>
      </c>
      <c r="B40" s="16" t="s">
        <v>399</v>
      </c>
      <c r="C40" s="17">
        <v>70</v>
      </c>
      <c r="D40" t="e">
        <f>VLOOKUP(A40,Tabell!$A$3:$B$100,1,FALSE)</f>
        <v>#N/A</v>
      </c>
    </row>
    <row r="41" spans="1:4" x14ac:dyDescent="0.2">
      <c r="A41" s="15" t="s">
        <v>48</v>
      </c>
      <c r="B41" s="16" t="s">
        <v>15</v>
      </c>
      <c r="C41" s="17">
        <v>67</v>
      </c>
      <c r="D41" t="str">
        <f>VLOOKUP(A41,Tabell!$A$3:$B$100,1,FALSE)</f>
        <v>0820705</v>
      </c>
    </row>
    <row r="42" spans="1:4" x14ac:dyDescent="0.2">
      <c r="A42" s="15" t="s">
        <v>312</v>
      </c>
      <c r="B42" s="16" t="s">
        <v>313</v>
      </c>
      <c r="C42" s="17">
        <v>64</v>
      </c>
      <c r="D42" t="str">
        <f>VLOOKUP(A42,Tabell!$A$3:$B$100,1,FALSE)</f>
        <v>0805104</v>
      </c>
    </row>
    <row r="43" spans="1:4" x14ac:dyDescent="0.2">
      <c r="A43" s="15" t="s">
        <v>59</v>
      </c>
      <c r="B43" s="16" t="s">
        <v>23</v>
      </c>
      <c r="C43" s="17">
        <v>64</v>
      </c>
      <c r="D43" t="str">
        <f>VLOOKUP(A43,Tabell!$A$3:$B$100,1,FALSE)</f>
        <v>0817020</v>
      </c>
    </row>
    <row r="44" spans="1:4" x14ac:dyDescent="0.2">
      <c r="A44" s="15" t="s">
        <v>448</v>
      </c>
      <c r="B44" s="16" t="s">
        <v>449</v>
      </c>
      <c r="C44" s="17">
        <v>64</v>
      </c>
      <c r="D44" t="e">
        <f>VLOOKUP(A44,Tabell!$A$3:$B$100,1,FALSE)</f>
        <v>#N/A</v>
      </c>
    </row>
    <row r="45" spans="1:4" x14ac:dyDescent="0.2">
      <c r="A45" s="15" t="s">
        <v>322</v>
      </c>
      <c r="B45" s="16" t="s">
        <v>323</v>
      </c>
      <c r="C45" s="17">
        <v>63</v>
      </c>
      <c r="D45" t="str">
        <f>VLOOKUP(A45,Tabell!$A$3:$B$100,1,FALSE)</f>
        <v>0805109</v>
      </c>
    </row>
    <row r="46" spans="1:4" x14ac:dyDescent="0.2">
      <c r="A46" s="15" t="s">
        <v>55</v>
      </c>
      <c r="B46" s="16" t="s">
        <v>20</v>
      </c>
      <c r="C46" s="17">
        <v>63</v>
      </c>
      <c r="D46" t="str">
        <f>VLOOKUP(A46,Tabell!$A$3:$B$100,1,FALSE)</f>
        <v>0822490</v>
      </c>
    </row>
    <row r="47" spans="1:4" x14ac:dyDescent="0.2">
      <c r="A47" s="15" t="s">
        <v>428</v>
      </c>
      <c r="B47" s="16" t="s">
        <v>429</v>
      </c>
      <c r="C47" s="17">
        <v>60</v>
      </c>
      <c r="D47" t="str">
        <f>VLOOKUP(A47,Tabell!$A$3:$B$100,1,FALSE)</f>
        <v>0805105150511</v>
      </c>
    </row>
    <row r="48" spans="1:4" x14ac:dyDescent="0.2">
      <c r="A48" s="15" t="s">
        <v>58</v>
      </c>
      <c r="B48" s="16" t="s">
        <v>31</v>
      </c>
      <c r="C48" s="17">
        <v>59</v>
      </c>
      <c r="D48" t="str">
        <f>VLOOKUP(A48,Tabell!$A$3:$B$100,1,FALSE)</f>
        <v>0827090</v>
      </c>
    </row>
    <row r="49" spans="1:4" x14ac:dyDescent="0.2">
      <c r="A49" s="15" t="s">
        <v>432</v>
      </c>
      <c r="B49" s="16" t="s">
        <v>433</v>
      </c>
      <c r="C49" s="17">
        <v>57</v>
      </c>
      <c r="D49" t="str">
        <f>VLOOKUP(A49,Tabell!$A$3:$B$100,1,FALSE)</f>
        <v>0805105168133</v>
      </c>
    </row>
    <row r="50" spans="1:4" x14ac:dyDescent="0.2">
      <c r="A50" s="15" t="s">
        <v>412</v>
      </c>
      <c r="B50" s="16" t="s">
        <v>413</v>
      </c>
      <c r="C50" s="17">
        <v>54</v>
      </c>
      <c r="D50" t="e">
        <f>VLOOKUP(A50,Tabell!$A$3:$B$100,1,FALSE)</f>
        <v>#N/A</v>
      </c>
    </row>
    <row r="51" spans="1:4" x14ac:dyDescent="0.2">
      <c r="A51" s="15" t="s">
        <v>314</v>
      </c>
      <c r="B51" s="16" t="s">
        <v>315</v>
      </c>
      <c r="C51" s="17">
        <v>53</v>
      </c>
      <c r="D51" t="str">
        <f>VLOOKUP(A51,Tabell!$A$3:$B$100,1,FALSE)</f>
        <v>0805105</v>
      </c>
    </row>
    <row r="52" spans="1:4" x14ac:dyDescent="0.2">
      <c r="A52" s="15" t="s">
        <v>310</v>
      </c>
      <c r="B52" s="16" t="s">
        <v>311</v>
      </c>
      <c r="C52" s="17">
        <v>50</v>
      </c>
      <c r="D52" t="str">
        <f>VLOOKUP(A52,Tabell!$A$3:$B$100,1,FALSE)</f>
        <v>0805103</v>
      </c>
    </row>
    <row r="53" spans="1:4" x14ac:dyDescent="0.2">
      <c r="A53" s="15" t="s">
        <v>62</v>
      </c>
      <c r="B53" s="16" t="s">
        <v>25</v>
      </c>
      <c r="C53" s="17">
        <v>50</v>
      </c>
      <c r="D53" t="str">
        <f>VLOOKUP(A53,Tabell!$A$3:$B$100,1,FALSE)</f>
        <v>0845090</v>
      </c>
    </row>
    <row r="54" spans="1:4" x14ac:dyDescent="0.2">
      <c r="A54" s="15" t="s">
        <v>436</v>
      </c>
      <c r="B54" s="16" t="s">
        <v>437</v>
      </c>
      <c r="C54" s="17">
        <v>48</v>
      </c>
      <c r="D54" t="str">
        <f>VLOOKUP(A54,Tabell!$A$3:$B$100,1,FALSE)</f>
        <v>0805105470778</v>
      </c>
    </row>
    <row r="55" spans="1:4" x14ac:dyDescent="0.2">
      <c r="A55" s="15" t="s">
        <v>73</v>
      </c>
      <c r="B55" s="16" t="s">
        <v>123</v>
      </c>
      <c r="C55" s="17">
        <v>47</v>
      </c>
      <c r="D55" t="str">
        <f>VLOOKUP(A55,Tabell!$A$3:$B$100,1,FALSE)</f>
        <v>0812790</v>
      </c>
    </row>
    <row r="56" spans="1:4" x14ac:dyDescent="0.2">
      <c r="A56" s="15" t="s">
        <v>324</v>
      </c>
      <c r="B56" s="16" t="s">
        <v>325</v>
      </c>
      <c r="C56" s="17">
        <v>42</v>
      </c>
      <c r="D56" t="str">
        <f>VLOOKUP(A56,Tabell!$A$3:$B$100,1,FALSE)</f>
        <v>0805110</v>
      </c>
    </row>
    <row r="57" spans="1:4" x14ac:dyDescent="0.2">
      <c r="A57" s="15" t="s">
        <v>328</v>
      </c>
      <c r="B57" s="16" t="s">
        <v>329</v>
      </c>
      <c r="C57" s="17">
        <v>42</v>
      </c>
      <c r="D57" t="e">
        <f>VLOOKUP(A57,Tabell!$A$3:$B$100,1,FALSE)</f>
        <v>#N/A</v>
      </c>
    </row>
    <row r="58" spans="1:4" x14ac:dyDescent="0.2">
      <c r="A58" s="15" t="s">
        <v>63</v>
      </c>
      <c r="B58" s="16" t="s">
        <v>29</v>
      </c>
      <c r="C58" s="17">
        <v>40</v>
      </c>
      <c r="D58" t="str">
        <f>VLOOKUP(A58,Tabell!$A$3:$B$100,1,FALSE)</f>
        <v>0837090</v>
      </c>
    </row>
    <row r="59" spans="1:4" x14ac:dyDescent="0.2">
      <c r="A59" s="15" t="s">
        <v>69</v>
      </c>
      <c r="B59" s="16" t="s">
        <v>119</v>
      </c>
      <c r="C59" s="17">
        <v>39</v>
      </c>
      <c r="D59" t="str">
        <f>VLOOKUP(A59,Tabell!$A$3:$B$100,1,FALSE)</f>
        <v>0803305</v>
      </c>
    </row>
    <row r="60" spans="1:4" x14ac:dyDescent="0.2">
      <c r="A60" s="15" t="s">
        <v>394</v>
      </c>
      <c r="B60" s="16" t="s">
        <v>395</v>
      </c>
      <c r="C60" s="17">
        <v>37</v>
      </c>
      <c r="D60" t="str">
        <f>VLOOKUP(A60,Tabell!$A$3:$B$100,1,FALSE)</f>
        <v>0805103156833</v>
      </c>
    </row>
    <row r="61" spans="1:4" x14ac:dyDescent="0.2">
      <c r="A61" s="15" t="s">
        <v>250</v>
      </c>
      <c r="B61" s="16" t="s">
        <v>196</v>
      </c>
      <c r="C61" s="17">
        <v>36</v>
      </c>
      <c r="D61" t="e">
        <f>VLOOKUP(A61,Tabell!$A$3:$B$100,1,FALSE)</f>
        <v>#N/A</v>
      </c>
    </row>
    <row r="62" spans="1:4" x14ac:dyDescent="0.2">
      <c r="A62" s="15" t="s">
        <v>392</v>
      </c>
      <c r="B62" s="16" t="s">
        <v>393</v>
      </c>
      <c r="C62" s="17">
        <v>36</v>
      </c>
      <c r="D62" t="str">
        <f>VLOOKUP(A62,Tabell!$A$3:$B$100,1,FALSE)</f>
        <v>0805103103819</v>
      </c>
    </row>
    <row r="63" spans="1:4" x14ac:dyDescent="0.2">
      <c r="A63" s="15" t="s">
        <v>396</v>
      </c>
      <c r="B63" s="16" t="s">
        <v>397</v>
      </c>
      <c r="C63" s="17">
        <v>36</v>
      </c>
      <c r="D63" t="e">
        <f>VLOOKUP(A63,Tabell!$A$3:$B$100,1,FALSE)</f>
        <v>#N/A</v>
      </c>
    </row>
    <row r="64" spans="1:4" x14ac:dyDescent="0.2">
      <c r="A64" s="15" t="s">
        <v>404</v>
      </c>
      <c r="B64" s="16" t="s">
        <v>405</v>
      </c>
      <c r="C64" s="17">
        <v>36</v>
      </c>
      <c r="D64" t="str">
        <f>VLOOKUP(A64,Tabell!$A$3:$B$100,1,FALSE)</f>
        <v>0805103380581</v>
      </c>
    </row>
    <row r="65" spans="1:4" x14ac:dyDescent="0.2">
      <c r="A65" s="15" t="s">
        <v>406</v>
      </c>
      <c r="B65" s="16" t="s">
        <v>407</v>
      </c>
      <c r="C65" s="17">
        <v>36</v>
      </c>
      <c r="D65" t="str">
        <f>VLOOKUP(A65,Tabell!$A$3:$B$100,1,FALSE)</f>
        <v>0805103403219</v>
      </c>
    </row>
    <row r="66" spans="1:4" x14ac:dyDescent="0.2">
      <c r="A66" s="15" t="s">
        <v>420</v>
      </c>
      <c r="B66" s="16" t="s">
        <v>421</v>
      </c>
      <c r="C66" s="17">
        <v>30</v>
      </c>
      <c r="D66" t="e">
        <f>VLOOKUP(A66,Tabell!$A$3:$B$100,1,FALSE)</f>
        <v>#N/A</v>
      </c>
    </row>
    <row r="67" spans="1:4" x14ac:dyDescent="0.2">
      <c r="A67" s="15" t="s">
        <v>86</v>
      </c>
      <c r="B67" s="16" t="s">
        <v>136</v>
      </c>
      <c r="C67" s="17">
        <v>27</v>
      </c>
      <c r="D67" t="str">
        <f>VLOOKUP(A67,Tabell!$A$3:$B$100,1,FALSE)</f>
        <v>0849303</v>
      </c>
    </row>
    <row r="68" spans="1:4" x14ac:dyDescent="0.2">
      <c r="A68" s="15" t="s">
        <v>388</v>
      </c>
      <c r="B68" s="16" t="s">
        <v>389</v>
      </c>
      <c r="C68" s="17">
        <v>27</v>
      </c>
      <c r="D68" t="str">
        <f>VLOOKUP(A68,Tabell!$A$3:$B$100,1,FALSE)</f>
        <v>0805102870939</v>
      </c>
    </row>
    <row r="69" spans="1:4" x14ac:dyDescent="0.2">
      <c r="A69" s="15" t="s">
        <v>326</v>
      </c>
      <c r="B69" s="16" t="s">
        <v>327</v>
      </c>
      <c r="C69" s="17">
        <v>25</v>
      </c>
      <c r="D69" t="str">
        <f>VLOOKUP(A69,Tabell!$A$3:$B$100,1,FALSE)</f>
        <v>0805112</v>
      </c>
    </row>
    <row r="70" spans="1:4" x14ac:dyDescent="0.2">
      <c r="A70" s="15" t="s">
        <v>293</v>
      </c>
      <c r="B70" s="16" t="s">
        <v>289</v>
      </c>
      <c r="C70" s="17">
        <v>25</v>
      </c>
      <c r="D70" t="str">
        <f>VLOOKUP(A70,Tabell!$A$3:$B$100,1,FALSE)</f>
        <v>0806022</v>
      </c>
    </row>
    <row r="71" spans="1:4" x14ac:dyDescent="0.2">
      <c r="A71" s="15" t="s">
        <v>442</v>
      </c>
      <c r="B71" s="16" t="s">
        <v>443</v>
      </c>
      <c r="C71" s="17">
        <v>23</v>
      </c>
      <c r="D71" t="str">
        <f>VLOOKUP(A71,Tabell!$A$3:$B$100,1,FALSE)</f>
        <v>0805106368344</v>
      </c>
    </row>
    <row r="72" spans="1:4" x14ac:dyDescent="0.2">
      <c r="A72" s="15" t="s">
        <v>380</v>
      </c>
      <c r="B72" s="16" t="s">
        <v>381</v>
      </c>
      <c r="C72" s="17">
        <v>21</v>
      </c>
      <c r="D72" t="str">
        <f>VLOOKUP(A72,Tabell!$A$3:$B$100,1,FALSE)</f>
        <v>0805102245793</v>
      </c>
    </row>
    <row r="73" spans="1:4" x14ac:dyDescent="0.2">
      <c r="A73" s="15" t="s">
        <v>386</v>
      </c>
      <c r="B73" s="16" t="s">
        <v>387</v>
      </c>
      <c r="C73" s="17">
        <v>21</v>
      </c>
      <c r="D73" t="e">
        <f>VLOOKUP(A73,Tabell!$A$3:$B$100,1,FALSE)</f>
        <v>#N/A</v>
      </c>
    </row>
    <row r="74" spans="1:4" x14ac:dyDescent="0.2">
      <c r="A74" s="15" t="s">
        <v>77</v>
      </c>
      <c r="B74" s="16" t="s">
        <v>127</v>
      </c>
      <c r="C74" s="17">
        <v>20</v>
      </c>
      <c r="D74" t="str">
        <f>VLOOKUP(A74,Tabell!$A$3:$B$100,1,FALSE)</f>
        <v>0824105</v>
      </c>
    </row>
    <row r="75" spans="1:4" x14ac:dyDescent="0.2">
      <c r="A75" s="15" t="s">
        <v>430</v>
      </c>
      <c r="B75" s="16" t="s">
        <v>431</v>
      </c>
      <c r="C75" s="17">
        <v>19</v>
      </c>
      <c r="D75" t="str">
        <f>VLOOKUP(A75,Tabell!$A$3:$B$100,1,FALSE)</f>
        <v>0805105167267</v>
      </c>
    </row>
    <row r="76" spans="1:4" x14ac:dyDescent="0.2">
      <c r="A76" s="15" t="s">
        <v>418</v>
      </c>
      <c r="B76" s="16" t="s">
        <v>419</v>
      </c>
      <c r="C76" s="17">
        <v>18</v>
      </c>
      <c r="D76" t="str">
        <f>VLOOKUP(A76,Tabell!$A$3:$B$100,1,FALSE)</f>
        <v>0805104420428</v>
      </c>
    </row>
    <row r="77" spans="1:4" x14ac:dyDescent="0.2">
      <c r="A77" s="15" t="s">
        <v>64</v>
      </c>
      <c r="B77" s="16" t="s">
        <v>26</v>
      </c>
      <c r="C77" s="17">
        <v>17</v>
      </c>
      <c r="D77" t="str">
        <f>VLOOKUP(A77,Tabell!$A$3:$B$100,1,FALSE)</f>
        <v>0813090</v>
      </c>
    </row>
    <row r="78" spans="1:4" x14ac:dyDescent="0.2">
      <c r="A78" s="15" t="s">
        <v>402</v>
      </c>
      <c r="B78" s="16" t="s">
        <v>403</v>
      </c>
      <c r="C78" s="17">
        <v>17</v>
      </c>
      <c r="D78" t="e">
        <f>VLOOKUP(A78,Tabell!$A$3:$B$100,1,FALSE)</f>
        <v>#N/A</v>
      </c>
    </row>
    <row r="79" spans="1:4" x14ac:dyDescent="0.2">
      <c r="A79" s="15" t="s">
        <v>74</v>
      </c>
      <c r="B79" s="16" t="s">
        <v>124</v>
      </c>
      <c r="C79" s="17">
        <v>15</v>
      </c>
      <c r="D79" t="str">
        <f>VLOOKUP(A79,Tabell!$A$3:$B$100,1,FALSE)</f>
        <v>0832790</v>
      </c>
    </row>
    <row r="80" spans="1:4" x14ac:dyDescent="0.2">
      <c r="A80" s="15" t="s">
        <v>384</v>
      </c>
      <c r="B80" s="16" t="s">
        <v>385</v>
      </c>
      <c r="C80" s="17">
        <v>14</v>
      </c>
      <c r="D80" t="str">
        <f>VLOOKUP(A80,Tabell!$A$3:$B$100,1,FALSE)</f>
        <v>0805102723914</v>
      </c>
    </row>
    <row r="81" spans="1:4" x14ac:dyDescent="0.2">
      <c r="A81" s="15" t="s">
        <v>414</v>
      </c>
      <c r="B81" s="16" t="s">
        <v>415</v>
      </c>
      <c r="C81" s="17">
        <v>14</v>
      </c>
      <c r="D81" t="str">
        <f>VLOOKUP(A81,Tabell!$A$3:$B$100,1,FALSE)</f>
        <v>0805103590312</v>
      </c>
    </row>
    <row r="82" spans="1:4" x14ac:dyDescent="0.2">
      <c r="A82" s="15" t="s">
        <v>416</v>
      </c>
      <c r="B82" s="16" t="s">
        <v>417</v>
      </c>
      <c r="C82" s="17">
        <v>14</v>
      </c>
      <c r="D82" t="str">
        <f>VLOOKUP(A82,Tabell!$A$3:$B$100,1,FALSE)</f>
        <v>0805103827227</v>
      </c>
    </row>
    <row r="83" spans="1:4" x14ac:dyDescent="0.2">
      <c r="A83" s="15" t="s">
        <v>61</v>
      </c>
      <c r="B83" s="16" t="s">
        <v>28</v>
      </c>
      <c r="C83" s="17">
        <v>13</v>
      </c>
      <c r="D83" t="str">
        <f>VLOOKUP(A83,Tabell!$A$3:$B$100,1,FALSE)</f>
        <v>0833090</v>
      </c>
    </row>
    <row r="84" spans="1:4" x14ac:dyDescent="0.2">
      <c r="A84" s="15" t="s">
        <v>434</v>
      </c>
      <c r="B84" s="16" t="s">
        <v>435</v>
      </c>
      <c r="C84" s="17">
        <v>13</v>
      </c>
      <c r="D84" t="str">
        <f>VLOOKUP(A84,Tabell!$A$3:$B$100,1,FALSE)</f>
        <v>0805105296488</v>
      </c>
    </row>
    <row r="85" spans="1:4" x14ac:dyDescent="0.2">
      <c r="A85" s="15" t="s">
        <v>455</v>
      </c>
      <c r="B85" s="16" t="s">
        <v>456</v>
      </c>
      <c r="C85" s="17">
        <v>12</v>
      </c>
      <c r="D85" t="e">
        <f>VLOOKUP(A85,Tabell!$A$3:$B$100,1,FALSE)</f>
        <v>#N/A</v>
      </c>
    </row>
    <row r="86" spans="1:4" x14ac:dyDescent="0.2">
      <c r="A86" s="15" t="s">
        <v>303</v>
      </c>
      <c r="B86" s="16" t="s">
        <v>304</v>
      </c>
      <c r="C86" s="17">
        <v>11</v>
      </c>
      <c r="D86" t="str">
        <f>VLOOKUP(A86,Tabell!$A$3:$B$100,1,FALSE)</f>
        <v>0803259</v>
      </c>
    </row>
    <row r="87" spans="1:4" x14ac:dyDescent="0.2">
      <c r="A87" s="15" t="s">
        <v>320</v>
      </c>
      <c r="B87" s="16" t="s">
        <v>321</v>
      </c>
      <c r="C87" s="17">
        <v>11</v>
      </c>
      <c r="D87" t="e">
        <f>VLOOKUP(A87,Tabell!$A$3:$B$100,1,FALSE)</f>
        <v>#N/A</v>
      </c>
    </row>
    <row r="88" spans="1:4" x14ac:dyDescent="0.2">
      <c r="A88" s="15" t="s">
        <v>400</v>
      </c>
      <c r="B88" s="16" t="s">
        <v>401</v>
      </c>
      <c r="C88" s="17">
        <v>11</v>
      </c>
      <c r="D88" t="e">
        <f>VLOOKUP(A88,Tabell!$A$3:$B$100,1,FALSE)</f>
        <v>#N/A</v>
      </c>
    </row>
    <row r="89" spans="1:4" x14ac:dyDescent="0.2">
      <c r="A89" s="15" t="s">
        <v>76</v>
      </c>
      <c r="B89" s="16" t="s">
        <v>126</v>
      </c>
      <c r="C89" s="17">
        <v>10</v>
      </c>
      <c r="D89" t="e">
        <f>VLOOKUP(A89,Tabell!$A$3:$B$100,1,FALSE)</f>
        <v>#N/A</v>
      </c>
    </row>
    <row r="90" spans="1:4" x14ac:dyDescent="0.2">
      <c r="A90" s="15" t="s">
        <v>408</v>
      </c>
      <c r="B90" s="16" t="s">
        <v>409</v>
      </c>
      <c r="C90" s="17">
        <v>10</v>
      </c>
      <c r="D90" t="str">
        <f>VLOOKUP(A90,Tabell!$A$3:$B$100,1,FALSE)</f>
        <v>0805103407475</v>
      </c>
    </row>
    <row r="91" spans="1:4" x14ac:dyDescent="0.2">
      <c r="A91" s="15" t="s">
        <v>91</v>
      </c>
      <c r="B91" s="16" t="s">
        <v>141</v>
      </c>
      <c r="C91" s="17">
        <v>9</v>
      </c>
      <c r="D91" t="str">
        <f>VLOOKUP(A91,Tabell!$A$3:$B$100,1,FALSE)</f>
        <v>0823001</v>
      </c>
    </row>
    <row r="92" spans="1:4" x14ac:dyDescent="0.2">
      <c r="A92" s="15" t="s">
        <v>410</v>
      </c>
      <c r="B92" s="16" t="s">
        <v>411</v>
      </c>
      <c r="C92" s="17">
        <v>8</v>
      </c>
      <c r="D92" t="str">
        <f>VLOOKUP(A92,Tabell!$A$3:$B$100,1,FALSE)</f>
        <v>0805103431566</v>
      </c>
    </row>
    <row r="93" spans="1:4" x14ac:dyDescent="0.2">
      <c r="A93" s="15" t="s">
        <v>112</v>
      </c>
      <c r="B93" s="16" t="s">
        <v>162</v>
      </c>
      <c r="C93" s="17">
        <v>7</v>
      </c>
      <c r="D93" t="str">
        <f>VLOOKUP(A93,Tabell!$A$3:$B$100,1,FALSE)</f>
        <v>0833001</v>
      </c>
    </row>
    <row r="94" spans="1:4" x14ac:dyDescent="0.2">
      <c r="A94" s="15" t="s">
        <v>422</v>
      </c>
      <c r="B94" s="16" t="s">
        <v>423</v>
      </c>
      <c r="C94" s="17">
        <v>7</v>
      </c>
      <c r="D94" t="str">
        <f>VLOOKUP(A94,Tabell!$A$3:$B$100,1,FALSE)</f>
        <v>0805104479432</v>
      </c>
    </row>
    <row r="95" spans="1:4" x14ac:dyDescent="0.2">
      <c r="A95" s="15" t="s">
        <v>426</v>
      </c>
      <c r="B95" s="16" t="s">
        <v>427</v>
      </c>
      <c r="C95" s="17">
        <v>7</v>
      </c>
      <c r="D95" t="str">
        <f>VLOOKUP(A95,Tabell!$A$3:$B$100,1,FALSE)</f>
        <v>0805105042866</v>
      </c>
    </row>
    <row r="96" spans="1:4" x14ac:dyDescent="0.2">
      <c r="A96" s="15" t="s">
        <v>82</v>
      </c>
      <c r="B96" s="16" t="s">
        <v>132</v>
      </c>
      <c r="C96" s="17">
        <v>6</v>
      </c>
      <c r="D96" t="str">
        <f>VLOOKUP(A96,Tabell!$A$3:$B$100,1,FALSE)</f>
        <v>0824305</v>
      </c>
    </row>
    <row r="97" spans="1:4" x14ac:dyDescent="0.2">
      <c r="A97" s="15" t="s">
        <v>457</v>
      </c>
      <c r="B97" s="16" t="s">
        <v>458</v>
      </c>
      <c r="C97" s="17">
        <v>5</v>
      </c>
      <c r="D97" t="e">
        <f>VLOOKUP(A97,Tabell!$A$3:$B$100,1,FALSE)</f>
        <v>#N/A</v>
      </c>
    </row>
    <row r="98" spans="1:4" x14ac:dyDescent="0.2">
      <c r="A98" s="15" t="s">
        <v>232</v>
      </c>
      <c r="B98" s="16" t="s">
        <v>176</v>
      </c>
      <c r="C98" s="17">
        <v>5</v>
      </c>
      <c r="D98" t="e">
        <f>VLOOKUP(A98,Tabell!$A$3:$B$100,1,FALSE)</f>
        <v>#N/A</v>
      </c>
    </row>
    <row r="99" spans="1:4" x14ac:dyDescent="0.2">
      <c r="A99" s="15" t="s">
        <v>295</v>
      </c>
      <c r="B99" s="16" t="s">
        <v>291</v>
      </c>
      <c r="C99" s="17">
        <v>5</v>
      </c>
      <c r="D99" t="e">
        <f>VLOOKUP(A99,Tabell!$A$3:$B$100,1,FALSE)</f>
        <v>#N/A</v>
      </c>
    </row>
    <row r="100" spans="1:4" x14ac:dyDescent="0.2">
      <c r="A100" s="15" t="s">
        <v>99</v>
      </c>
      <c r="B100" s="16" t="s">
        <v>149</v>
      </c>
      <c r="C100" s="17">
        <v>5</v>
      </c>
      <c r="D100" t="e">
        <f>VLOOKUP(A100,Tabell!$A$3:$B$100,1,FALSE)</f>
        <v>#N/A</v>
      </c>
    </row>
    <row r="101" spans="1:4" x14ac:dyDescent="0.2">
      <c r="A101" s="15" t="s">
        <v>85</v>
      </c>
      <c r="B101" s="16" t="s">
        <v>135</v>
      </c>
      <c r="C101" s="17">
        <v>4</v>
      </c>
      <c r="D101" t="e">
        <f>VLOOKUP(A101,Tabell!$A$3:$B$100,1,FALSE)</f>
        <v>#N/A</v>
      </c>
    </row>
    <row r="102" spans="1:4" x14ac:dyDescent="0.2">
      <c r="A102" s="15" t="s">
        <v>292</v>
      </c>
      <c r="B102" s="16" t="s">
        <v>288</v>
      </c>
      <c r="C102" s="17">
        <v>4</v>
      </c>
      <c r="D102" t="str">
        <f>VLOOKUP(A102,Tabell!$A$3:$B$100,1,FALSE)</f>
        <v>0803317</v>
      </c>
    </row>
    <row r="103" spans="1:4" x14ac:dyDescent="0.2">
      <c r="A103" s="15" t="s">
        <v>114</v>
      </c>
      <c r="B103" s="16" t="s">
        <v>164</v>
      </c>
      <c r="C103" s="17">
        <v>4</v>
      </c>
      <c r="D103" t="str">
        <f>VLOOKUP(A103,Tabell!$A$3:$B$100,1,FALSE)</f>
        <v>0833009</v>
      </c>
    </row>
    <row r="104" spans="1:4" x14ac:dyDescent="0.2">
      <c r="A104" s="15" t="s">
        <v>424</v>
      </c>
      <c r="B104" s="16" t="s">
        <v>425</v>
      </c>
      <c r="C104" s="17">
        <v>4</v>
      </c>
      <c r="D104" t="e">
        <f>VLOOKUP(A104,Tabell!$A$3:$B$100,1,FALSE)</f>
        <v>#N/A</v>
      </c>
    </row>
    <row r="105" spans="1:4" x14ac:dyDescent="0.2">
      <c r="A105" s="15" t="s">
        <v>440</v>
      </c>
      <c r="B105" s="16" t="s">
        <v>441</v>
      </c>
      <c r="C105" s="17">
        <v>4</v>
      </c>
      <c r="D105" t="str">
        <f>VLOOKUP(A105,Tabell!$A$3:$B$100,1,FALSE)</f>
        <v>0805105573563</v>
      </c>
    </row>
    <row r="106" spans="1:4" x14ac:dyDescent="0.2">
      <c r="A106" s="15" t="s">
        <v>459</v>
      </c>
      <c r="B106" s="16" t="s">
        <v>460</v>
      </c>
      <c r="C106" s="17">
        <v>3</v>
      </c>
      <c r="D106" t="e">
        <f>VLOOKUP(A106,Tabell!$A$3:$B$100,1,FALSE)</f>
        <v>#N/A</v>
      </c>
    </row>
    <row r="107" spans="1:4" x14ac:dyDescent="0.2">
      <c r="A107" s="15" t="s">
        <v>97</v>
      </c>
      <c r="B107" s="16" t="s">
        <v>147</v>
      </c>
      <c r="C107" s="17">
        <v>3</v>
      </c>
      <c r="D107" t="e">
        <f>VLOOKUP(A107,Tabell!$A$3:$B$100,1,FALSE)</f>
        <v>#N/A</v>
      </c>
    </row>
    <row r="108" spans="1:4" x14ac:dyDescent="0.2">
      <c r="A108" s="15" t="s">
        <v>84</v>
      </c>
      <c r="B108" s="16" t="s">
        <v>134</v>
      </c>
      <c r="C108" s="17">
        <v>3</v>
      </c>
      <c r="D108" t="str">
        <f>VLOOKUP(A108,Tabell!$A$3:$B$100,1,FALSE)</f>
        <v>0837060</v>
      </c>
    </row>
    <row r="109" spans="1:4" x14ac:dyDescent="0.2">
      <c r="A109" s="15" t="s">
        <v>68</v>
      </c>
      <c r="B109" s="16" t="s">
        <v>118</v>
      </c>
      <c r="C109" s="17">
        <v>2</v>
      </c>
      <c r="D109" t="e">
        <f>VLOOKUP(A109,Tabell!$A$3:$B$100,1,FALSE)</f>
        <v>#N/A</v>
      </c>
    </row>
    <row r="110" spans="1:4" x14ac:dyDescent="0.2">
      <c r="A110" s="15" t="s">
        <v>264</v>
      </c>
      <c r="B110" s="16" t="s">
        <v>220</v>
      </c>
      <c r="C110" s="17">
        <v>2</v>
      </c>
      <c r="D110" t="e">
        <f>VLOOKUP(A110,Tabell!$A$3:$B$100,1,FALSE)</f>
        <v>#N/A</v>
      </c>
    </row>
    <row r="111" spans="1:4" x14ac:dyDescent="0.2">
      <c r="A111" s="15" t="s">
        <v>282</v>
      </c>
      <c r="B111" s="16" t="s">
        <v>461</v>
      </c>
      <c r="C111" s="17">
        <v>2</v>
      </c>
      <c r="D111" t="e">
        <f>VLOOKUP(A111,Tabell!$A$3:$B$100,1,FALSE)</f>
        <v>#N/A</v>
      </c>
    </row>
    <row r="112" spans="1:4" x14ac:dyDescent="0.2">
      <c r="A112" s="15" t="s">
        <v>89</v>
      </c>
      <c r="B112" s="16" t="s">
        <v>446</v>
      </c>
      <c r="C112" s="17">
        <v>2</v>
      </c>
      <c r="D112" t="str">
        <f>VLOOKUP(A112,Tabell!$A$3:$B$100,1,FALSE)</f>
        <v>0815101</v>
      </c>
    </row>
    <row r="113" spans="1:4" x14ac:dyDescent="0.2">
      <c r="A113" s="15" t="s">
        <v>294</v>
      </c>
      <c r="B113" s="16" t="s">
        <v>290</v>
      </c>
      <c r="C113" s="17">
        <v>2</v>
      </c>
      <c r="D113" t="str">
        <f>VLOOKUP(A113,Tabell!$A$3:$B$100,1,FALSE)</f>
        <v>0815550</v>
      </c>
    </row>
    <row r="114" spans="1:4" x14ac:dyDescent="0.2">
      <c r="A114" s="15" t="s">
        <v>103</v>
      </c>
      <c r="B114" s="16" t="s">
        <v>153</v>
      </c>
      <c r="C114" s="17">
        <v>2</v>
      </c>
      <c r="D114" t="e">
        <f>VLOOKUP(A114,Tabell!$A$3:$B$100,1,FALSE)</f>
        <v>#N/A</v>
      </c>
    </row>
    <row r="115" spans="1:4" x14ac:dyDescent="0.2">
      <c r="A115" s="15" t="s">
        <v>88</v>
      </c>
      <c r="B115" s="16" t="s">
        <v>138</v>
      </c>
      <c r="C115" s="17">
        <v>2</v>
      </c>
      <c r="D115" t="e">
        <f>VLOOKUP(A115,Tabell!$A$3:$B$100,1,FALSE)</f>
        <v>#N/A</v>
      </c>
    </row>
    <row r="116" spans="1:4" x14ac:dyDescent="0.2">
      <c r="A116" s="15" t="s">
        <v>93</v>
      </c>
      <c r="B116" s="16" t="s">
        <v>143</v>
      </c>
      <c r="C116" s="17">
        <v>2</v>
      </c>
      <c r="D116" t="e">
        <f>VLOOKUP(A116,Tabell!$A$3:$B$100,1,FALSE)</f>
        <v>#N/A</v>
      </c>
    </row>
    <row r="117" spans="1:4" x14ac:dyDescent="0.2">
      <c r="A117" s="15" t="s">
        <v>235</v>
      </c>
      <c r="B117" s="16" t="s">
        <v>179</v>
      </c>
      <c r="C117" s="17">
        <v>2</v>
      </c>
      <c r="D117" t="str">
        <f>VLOOKUP(A117,Tabell!$A$3:$B$100,1,FALSE)</f>
        <v>0843360</v>
      </c>
    </row>
    <row r="118" spans="1:4" x14ac:dyDescent="0.2">
      <c r="A118" s="15" t="s">
        <v>261</v>
      </c>
      <c r="B118" s="16" t="s">
        <v>212</v>
      </c>
      <c r="C118" s="17">
        <v>1</v>
      </c>
      <c r="D118" t="e">
        <f>VLOOKUP(A118,Tabell!$A$3:$B$100,1,FALSE)</f>
        <v>#N/A</v>
      </c>
    </row>
    <row r="119" spans="1:4" x14ac:dyDescent="0.2">
      <c r="A119" s="15" t="s">
        <v>106</v>
      </c>
      <c r="B119" s="16" t="s">
        <v>156</v>
      </c>
      <c r="C119" s="17">
        <v>1</v>
      </c>
      <c r="D119" t="e">
        <f>VLOOKUP(A119,Tabell!$A$3:$B$100,1,FALSE)</f>
        <v>#N/A</v>
      </c>
    </row>
    <row r="120" spans="1:4" x14ac:dyDescent="0.2">
      <c r="A120" s="15" t="s">
        <v>70</v>
      </c>
      <c r="B120" s="16" t="s">
        <v>120</v>
      </c>
      <c r="C120" s="17">
        <v>1</v>
      </c>
      <c r="D120" t="e">
        <f>VLOOKUP(A120,Tabell!$A$3:$B$100,1,FALSE)</f>
        <v>#N/A</v>
      </c>
    </row>
    <row r="121" spans="1:4" x14ac:dyDescent="0.2">
      <c r="A121" s="15" t="s">
        <v>316</v>
      </c>
      <c r="B121" s="16" t="s">
        <v>317</v>
      </c>
      <c r="C121" s="17">
        <v>1</v>
      </c>
      <c r="D121" t="str">
        <f>VLOOKUP(A121,Tabell!$A$3:$B$100,1,FALSE)</f>
        <v>0805106</v>
      </c>
    </row>
    <row r="122" spans="1:4" x14ac:dyDescent="0.2">
      <c r="A122" s="15" t="s">
        <v>92</v>
      </c>
      <c r="B122" s="16" t="s">
        <v>142</v>
      </c>
      <c r="C122" s="17">
        <v>1</v>
      </c>
      <c r="D122" t="str">
        <f>VLOOKUP(A122,Tabell!$A$3:$B$100,1,FALSE)</f>
        <v>0817060</v>
      </c>
    </row>
    <row r="123" spans="1:4" x14ac:dyDescent="0.2">
      <c r="A123" s="15" t="s">
        <v>50</v>
      </c>
      <c r="B123" s="16" t="s">
        <v>19</v>
      </c>
      <c r="C123" s="17">
        <v>1</v>
      </c>
      <c r="D123" t="str">
        <f>VLOOKUP(A123,Tabell!$A$3:$B$100,1,FALSE)</f>
        <v>0831890</v>
      </c>
    </row>
    <row r="124" spans="1:4" x14ac:dyDescent="0.2">
      <c r="A124" s="15" t="s">
        <v>100</v>
      </c>
      <c r="B124" s="16" t="s">
        <v>150</v>
      </c>
      <c r="C124" s="17">
        <v>1</v>
      </c>
      <c r="D124" t="e">
        <f>VLOOKUP(A124,Tabell!$A$3:$B$100,1,FALSE)</f>
        <v>#N/A</v>
      </c>
    </row>
    <row r="125" spans="1:4" x14ac:dyDescent="0.2">
      <c r="A125" s="15" t="s">
        <v>382</v>
      </c>
      <c r="B125" s="16" t="s">
        <v>383</v>
      </c>
      <c r="C125" s="17">
        <v>1</v>
      </c>
      <c r="D125" t="e">
        <f>VLOOKUP(A125,Tabell!$A$3:$B$100,1,FALSE)</f>
        <v>#N/A</v>
      </c>
    </row>
    <row r="126" spans="1:4" x14ac:dyDescent="0.2">
      <c r="A126" s="18"/>
      <c r="B126" s="18"/>
      <c r="C126" s="27">
        <f>SUM(C2:C125)</f>
        <v>25412</v>
      </c>
    </row>
    <row r="127" spans="1:4" x14ac:dyDescent="0.2">
      <c r="A127" s="19" t="s">
        <v>462</v>
      </c>
      <c r="B127" s="18"/>
      <c r="C127" s="18"/>
    </row>
    <row r="128" spans="1:4" x14ac:dyDescent="0.2">
      <c r="A128" s="19" t="s">
        <v>463</v>
      </c>
      <c r="B128" s="18"/>
      <c r="C128" s="18"/>
    </row>
  </sheetData>
  <autoFilter ref="A1:D125" xr:uid="{00000000-0009-0000-0000-000008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14</vt:i4>
      </vt:variant>
      <vt:variant>
        <vt:lpstr>Diagram</vt:lpstr>
      </vt:variant>
      <vt:variant>
        <vt:i4>1</vt:i4>
      </vt:variant>
    </vt:vector>
  </HeadingPairs>
  <TitlesOfParts>
    <vt:vector size="15" baseType="lpstr">
      <vt:lpstr>Nytt diagram</vt:lpstr>
      <vt:lpstr>Tabell</vt:lpstr>
      <vt:lpstr>Rådata 2012 - 2015</vt:lpstr>
      <vt:lpstr>Rådata 2014</vt:lpstr>
      <vt:lpstr>Rådata 2015</vt:lpstr>
      <vt:lpstr>Rådata 2016</vt:lpstr>
      <vt:lpstr>Rådata 2017</vt:lpstr>
      <vt:lpstr>Rådata 2018</vt:lpstr>
      <vt:lpstr>Rådata 2019</vt:lpstr>
      <vt:lpstr>Rådata 2020</vt:lpstr>
      <vt:lpstr>Rådata 2021</vt:lpstr>
      <vt:lpstr>Rådata 2022</vt:lpstr>
      <vt:lpstr>Rådata 2023</vt:lpstr>
      <vt:lpstr>Rådata 2024</vt:lpstr>
      <vt:lpstr>Diagram</vt:lpstr>
    </vt:vector>
  </TitlesOfParts>
  <Company>ProClarity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Template</dc:title>
  <dc:creator>Jan Fehrm</dc:creator>
  <cp:lastModifiedBy>Fredrik Rosmer</cp:lastModifiedBy>
  <dcterms:created xsi:type="dcterms:W3CDTF">2000-08-31T14:29:15Z</dcterms:created>
  <dcterms:modified xsi:type="dcterms:W3CDTF">2025-01-08T12:39:31Z</dcterms:modified>
</cp:coreProperties>
</file>