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aNor\AppData\Local\Microsoft\Windows\INetCache\Content.Outlook\LUIOTCFL\"/>
    </mc:Choice>
  </mc:AlternateContent>
  <xr:revisionPtr revIDLastSave="0" documentId="13_ncr:1_{485A3C46-30E3-4AC0-B53B-007167D4CBAF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Dia per arbpl" sheetId="4" r:id="rId1"/>
    <sheet name="Dia per kvartal" sheetId="7" r:id="rId2"/>
    <sheet name="Pivot per kvartal" sheetId="6" r:id="rId3"/>
    <sheet name="Tab per arbpl o flera kvartal" sheetId="5" r:id="rId4"/>
    <sheet name="QV kv 1 2024" sheetId="15" r:id="rId5"/>
  </sheets>
  <definedNames>
    <definedName name="_xlnm._FilterDatabase" localSheetId="3" hidden="1">'Tab per arbpl o flera kvartal'!$A$5:$BL$5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6" i="5" l="1"/>
  <c r="BL56" i="5"/>
  <c r="BL35" i="5"/>
  <c r="BL42" i="5"/>
  <c r="BL22" i="5"/>
  <c r="BL36" i="5"/>
  <c r="BL27" i="5"/>
  <c r="BL28" i="5"/>
  <c r="BL24" i="5"/>
  <c r="BL18" i="5"/>
  <c r="BL33" i="5"/>
  <c r="BL29" i="5"/>
  <c r="BL45" i="5"/>
  <c r="BL37" i="5"/>
  <c r="BL46" i="5"/>
  <c r="BL49" i="5"/>
  <c r="BL17" i="5"/>
  <c r="BL40" i="5"/>
  <c r="BL32" i="5"/>
  <c r="BL48" i="5"/>
  <c r="BL38" i="5"/>
  <c r="BL47" i="5"/>
  <c r="BL44" i="5"/>
  <c r="BL21" i="5"/>
  <c r="BL26" i="5"/>
  <c r="BL19" i="5"/>
  <c r="BL39" i="5"/>
  <c r="BL52" i="5"/>
  <c r="BL31" i="5"/>
  <c r="BL25" i="5"/>
  <c r="BL43" i="5"/>
  <c r="BL34" i="5"/>
  <c r="BL53" i="5"/>
  <c r="BL54" i="5"/>
  <c r="BL55" i="5"/>
  <c r="BL23" i="5"/>
  <c r="BL41" i="5"/>
  <c r="BL50" i="5"/>
  <c r="BL51" i="5"/>
  <c r="BL20" i="5"/>
  <c r="BL57" i="5"/>
  <c r="BL30" i="5"/>
  <c r="BK35" i="5"/>
  <c r="BK42" i="5"/>
  <c r="BK22" i="5"/>
  <c r="BK36" i="5"/>
  <c r="BK27" i="5"/>
  <c r="BK28" i="5"/>
  <c r="BK24" i="5"/>
  <c r="BK18" i="5"/>
  <c r="BK33" i="5"/>
  <c r="BK29" i="5"/>
  <c r="BK45" i="5"/>
  <c r="BK37" i="5"/>
  <c r="BK46" i="5"/>
  <c r="BK49" i="5"/>
  <c r="BK17" i="5"/>
  <c r="BK40" i="5"/>
  <c r="BK32" i="5"/>
  <c r="BK48" i="5"/>
  <c r="BK38" i="5"/>
  <c r="BK47" i="5"/>
  <c r="BK44" i="5"/>
  <c r="BK21" i="5"/>
  <c r="BK26" i="5"/>
  <c r="BK19" i="5"/>
  <c r="BK39" i="5"/>
  <c r="BK52" i="5"/>
  <c r="BK31" i="5"/>
  <c r="BK25" i="5"/>
  <c r="BK43" i="5"/>
  <c r="BK34" i="5"/>
  <c r="BK53" i="5"/>
  <c r="BK54" i="5"/>
  <c r="BK55" i="5"/>
  <c r="BK23" i="5"/>
  <c r="BK41" i="5"/>
  <c r="BK50" i="5"/>
  <c r="BK51" i="5"/>
  <c r="BK20" i="5"/>
  <c r="BK57" i="5"/>
  <c r="BK30" i="5"/>
  <c r="BF16" i="5"/>
  <c r="BF15" i="5"/>
  <c r="BF14" i="5"/>
  <c r="BF13" i="5"/>
  <c r="BF12" i="5"/>
  <c r="BF11" i="5"/>
  <c r="BF10" i="5"/>
  <c r="BF9" i="5"/>
  <c r="BF8" i="5"/>
  <c r="BF7" i="5"/>
  <c r="BF6" i="5"/>
  <c r="BE20" i="5"/>
  <c r="BE57" i="5"/>
  <c r="BL7" i="5"/>
  <c r="BL8" i="5"/>
  <c r="BL9" i="5"/>
  <c r="BL10" i="5"/>
  <c r="BL11" i="5"/>
  <c r="BL12" i="5"/>
  <c r="BL13" i="5"/>
  <c r="BL14" i="5"/>
  <c r="BL15" i="5"/>
  <c r="BL16" i="5"/>
  <c r="BL6" i="5"/>
</calcChain>
</file>

<file path=xl/sharedStrings.xml><?xml version="1.0" encoding="utf-8"?>
<sst xmlns="http://schemas.openxmlformats.org/spreadsheetml/2006/main" count="346" uniqueCount="250">
  <si>
    <t>Andel Penicillin V av Lm mot luftvägsinfektioner</t>
  </si>
  <si>
    <t>0803201</t>
  </si>
  <si>
    <t>0803205</t>
  </si>
  <si>
    <t>0803254</t>
  </si>
  <si>
    <t>0803255</t>
  </si>
  <si>
    <t>0803256</t>
  </si>
  <si>
    <t>0804120</t>
  </si>
  <si>
    <t>0804130</t>
  </si>
  <si>
    <t>0842575</t>
  </si>
  <si>
    <t>0843307</t>
  </si>
  <si>
    <t>0843325</t>
  </si>
  <si>
    <t>0843339</t>
  </si>
  <si>
    <t>0843360</t>
  </si>
  <si>
    <t>0843380</t>
  </si>
  <si>
    <t>0840051</t>
  </si>
  <si>
    <t>0840055</t>
  </si>
  <si>
    <t>0840050</t>
  </si>
  <si>
    <t>0840080</t>
  </si>
  <si>
    <t>0840081</t>
  </si>
  <si>
    <t>0840060</t>
  </si>
  <si>
    <t>0840061</t>
  </si>
  <si>
    <t>0840062</t>
  </si>
  <si>
    <t>0840083</t>
  </si>
  <si>
    <t>0840075</t>
  </si>
  <si>
    <t>0840085</t>
  </si>
  <si>
    <t>0840070</t>
  </si>
  <si>
    <t>0840072</t>
  </si>
  <si>
    <t>0840003</t>
  </si>
  <si>
    <t>0840004</t>
  </si>
  <si>
    <t>0840005</t>
  </si>
  <si>
    <t>0840006</t>
  </si>
  <si>
    <t>0840007</t>
  </si>
  <si>
    <t>0840010</t>
  </si>
  <si>
    <t>0840011</t>
  </si>
  <si>
    <t>0840025</t>
  </si>
  <si>
    <t>0840039</t>
  </si>
  <si>
    <t>0840044</t>
  </si>
  <si>
    <t>0840032</t>
  </si>
  <si>
    <t>0840033</t>
  </si>
  <si>
    <t>0840019</t>
  </si>
  <si>
    <t>Slottsfjärdens läkarmottagning</t>
  </si>
  <si>
    <t>Läkarhuset Prima</t>
  </si>
  <si>
    <t>Virserums läkarhus</t>
  </si>
  <si>
    <t>Medicinkonsult AB, Överum</t>
  </si>
  <si>
    <t>Dorrit Ruge</t>
  </si>
  <si>
    <t>Husläkarcentrum</t>
  </si>
  <si>
    <t>Riddarhusläkarna, Västervik</t>
  </si>
  <si>
    <t>Jourcentral Vimmerby</t>
  </si>
  <si>
    <t>Jourcentral Stensö, Kalmar</t>
  </si>
  <si>
    <t>Jourcentral Borgholm</t>
  </si>
  <si>
    <t>Jourcentral Nybro</t>
  </si>
  <si>
    <t>Jourcentral Oskarshamn</t>
  </si>
  <si>
    <t>Jourcentral Västervik</t>
  </si>
  <si>
    <t>Blomstermåla hälsocentral</t>
  </si>
  <si>
    <t>Högsby hälsocentral</t>
  </si>
  <si>
    <t>Mönsterås hälsocentral</t>
  </si>
  <si>
    <t>Esplanadens hälsocentral, Västervik</t>
  </si>
  <si>
    <t>Ankarsrums hälsocentral</t>
  </si>
  <si>
    <t>Vimmerby hälsocentral</t>
  </si>
  <si>
    <t>Gamleby hälsocentral</t>
  </si>
  <si>
    <t>Hultsfreds hälsocentral</t>
  </si>
  <si>
    <t>Mörlunda hälsocentral</t>
  </si>
  <si>
    <t>Norrlidens hälsocentral, Kalmar</t>
  </si>
  <si>
    <t>Berga hälsocentral, Kalmar</t>
  </si>
  <si>
    <t>Kvarnholmens hälsocentral, Kalmar</t>
  </si>
  <si>
    <t>Lindsdals hälsocentral, Kalmar</t>
  </si>
  <si>
    <t>Stensö hälsocentral, Kalmar</t>
  </si>
  <si>
    <t>Ljungbyholms hälsocentral, Kalmar</t>
  </si>
  <si>
    <t>Smedby hälsocentral, Kalmar</t>
  </si>
  <si>
    <t>Borgholm Löttorps hälsocentral</t>
  </si>
  <si>
    <t>Nybro hälsocentral</t>
  </si>
  <si>
    <t>Emmaboda hälsocentral</t>
  </si>
  <si>
    <t>Mörbylånga hälsocentral</t>
  </si>
  <si>
    <t>Färjestadens hälsocentral</t>
  </si>
  <si>
    <t>Torsås hälsocentral</t>
  </si>
  <si>
    <t>Varurader for 0 - 4, 5, 6, 08 - Kalmar - pat, Rullande 12 (Arbetsplats)</t>
  </si>
  <si>
    <t>Läkem mot luftvägsinf</t>
  </si>
  <si>
    <t>2009-KV1</t>
  </si>
  <si>
    <t>2009-KV2</t>
  </si>
  <si>
    <t>2009-KV3</t>
  </si>
  <si>
    <t>2009-KV4</t>
  </si>
  <si>
    <t>2010-KV1</t>
  </si>
  <si>
    <t>2010-KV2</t>
  </si>
  <si>
    <t>2010-KV3</t>
  </si>
  <si>
    <t>2010-KV4</t>
  </si>
  <si>
    <t>2011-KV1</t>
  </si>
  <si>
    <t>2011-KV2</t>
  </si>
  <si>
    <t>2011-KV3</t>
  </si>
  <si>
    <t>2011-KV4</t>
  </si>
  <si>
    <t>Denna tabell kan användas även för för att skapa den andra tabellen</t>
  </si>
  <si>
    <t>Mottagning</t>
  </si>
  <si>
    <t>Data</t>
  </si>
  <si>
    <t>Kv 1 2009</t>
  </si>
  <si>
    <t>Kv 2 2009</t>
  </si>
  <si>
    <t>Kv 3 2009</t>
  </si>
  <si>
    <t>Kv 4 2009</t>
  </si>
  <si>
    <t>Kv 1 2010</t>
  </si>
  <si>
    <t>Kv 2 2010</t>
  </si>
  <si>
    <t>Kv 3 2010</t>
  </si>
  <si>
    <t>Kv 4 2010</t>
  </si>
  <si>
    <t>Kv 1 2011</t>
  </si>
  <si>
    <t>Kv 2 2011</t>
  </si>
  <si>
    <t>Kv 3 2011</t>
  </si>
  <si>
    <t>Kv 4 2011</t>
  </si>
  <si>
    <t>2012-KV1</t>
  </si>
  <si>
    <t>0843218</t>
  </si>
  <si>
    <t>Barnhälsovården, Kalmar</t>
  </si>
  <si>
    <t>Kod</t>
  </si>
  <si>
    <t>Kv 1 2012</t>
  </si>
  <si>
    <t>Alla hälsocentraler</t>
  </si>
  <si>
    <t>0803208</t>
  </si>
  <si>
    <t>0803204</t>
  </si>
  <si>
    <t>Läkarhuset Kronan</t>
  </si>
  <si>
    <t>0803207</t>
  </si>
  <si>
    <t>Astrakanen Läkarcentrum</t>
  </si>
  <si>
    <t>0803209</t>
  </si>
  <si>
    <t>2012-KV2</t>
  </si>
  <si>
    <t>Kv 2 2012</t>
  </si>
  <si>
    <t>2012-KV3</t>
  </si>
  <si>
    <t>Summa</t>
  </si>
  <si>
    <t>Kv 3 2012</t>
  </si>
  <si>
    <t>2012-KV4</t>
  </si>
  <si>
    <t>0803257</t>
  </si>
  <si>
    <t>0803258</t>
  </si>
  <si>
    <t>kV 4 2012</t>
  </si>
  <si>
    <t>2013-KV1</t>
  </si>
  <si>
    <t>Slottsgatans hälsocentral, Oskarshamn</t>
  </si>
  <si>
    <t>Kristinebergs hälsocentral, Oskarshamn</t>
  </si>
  <si>
    <t>Överums läkarhus</t>
  </si>
  <si>
    <t>Sensia vårdcentral, Hultsfred</t>
  </si>
  <si>
    <t>Kv 1 2013</t>
  </si>
  <si>
    <t>2013-KV2</t>
  </si>
  <si>
    <t>2013-KV3</t>
  </si>
  <si>
    <t>Cityläkarna, Kalmar</t>
  </si>
  <si>
    <t>0803211</t>
  </si>
  <si>
    <t>2013-KV4</t>
  </si>
  <si>
    <t>2014-KV1</t>
  </si>
  <si>
    <t>2014-KV2</t>
  </si>
  <si>
    <t>0803212</t>
  </si>
  <si>
    <t>Norra Ölands läkarmottagning</t>
  </si>
  <si>
    <t>St Trädgårdsg hälsocentral, Västervik</t>
  </si>
  <si>
    <t>Blå kustens hälsocentral, Oskarshamn</t>
  </si>
  <si>
    <t>Emmakliniken</t>
  </si>
  <si>
    <t>2014-KV3</t>
  </si>
  <si>
    <t>Kv 3 2014</t>
  </si>
  <si>
    <t>Kv 2 2014</t>
  </si>
  <si>
    <t>Kv 1 2014</t>
  </si>
  <si>
    <t>Kv 4 2013</t>
  </si>
  <si>
    <t>Kv 3 2013</t>
  </si>
  <si>
    <t>Kv 2 2013</t>
  </si>
  <si>
    <t>Sensia Kalmar</t>
  </si>
  <si>
    <t>2014-KV4</t>
  </si>
  <si>
    <t>Kv 4 2014</t>
  </si>
  <si>
    <t>2015-KV1</t>
  </si>
  <si>
    <t>Kv 1 2015</t>
  </si>
  <si>
    <t>2015-KV2</t>
  </si>
  <si>
    <t>Kv 2 2015</t>
  </si>
  <si>
    <t>2015-KV3</t>
  </si>
  <si>
    <t>Kv 3 2015</t>
  </si>
  <si>
    <t>2015-KV4</t>
  </si>
  <si>
    <t>Kv 4 2015</t>
  </si>
  <si>
    <t>2016-KV1</t>
  </si>
  <si>
    <t>Kv 1 2016</t>
  </si>
  <si>
    <t>2016-KV2</t>
  </si>
  <si>
    <t>Kv 2 2016</t>
  </si>
  <si>
    <t>2016-KV3</t>
  </si>
  <si>
    <t>2016-KV4</t>
  </si>
  <si>
    <t>Kv 4 2016</t>
  </si>
  <si>
    <t>2017-KV1</t>
  </si>
  <si>
    <t>Kristinebergs hälsocentral, OH</t>
  </si>
  <si>
    <t>St Trädgårdsg. hälsocentral VK</t>
  </si>
  <si>
    <t>Kv 1 2017</t>
  </si>
  <si>
    <t>2017-KV2</t>
  </si>
  <si>
    <t>=LETARAD(A6;'Fr QV'!$A$6:$D$49;4;FALSKT)</t>
  </si>
  <si>
    <t>Kv 2 2017</t>
  </si>
  <si>
    <t>2017-KV3</t>
  </si>
  <si>
    <t>Kv 3 2016</t>
  </si>
  <si>
    <t>Kv 3 2017</t>
  </si>
  <si>
    <t>2017-KV4</t>
  </si>
  <si>
    <t>0803215</t>
  </si>
  <si>
    <t>Emmaboda Läkarcentrum Astrakanen</t>
  </si>
  <si>
    <t>Kv 4 2017</t>
  </si>
  <si>
    <t>2018-KV1</t>
  </si>
  <si>
    <t>Kv 1 2018</t>
  </si>
  <si>
    <t>Apotek_ARBETKOD</t>
  </si>
  <si>
    <t>Arbetsplats</t>
  </si>
  <si>
    <t>0803260</t>
  </si>
  <si>
    <t>Cityläkarna, Oskarshamn</t>
  </si>
  <si>
    <t>2018-KV2</t>
  </si>
  <si>
    <t>Kv 2 2018</t>
  </si>
  <si>
    <t>2018-KV3</t>
  </si>
  <si>
    <t>Kv 3 2018</t>
  </si>
  <si>
    <t>2018-KV4</t>
  </si>
  <si>
    <t>=LETARAD(A6;'Fr QV'!$A$1:$D$49;4;FALSKT)</t>
  </si>
  <si>
    <t>0840020</t>
  </si>
  <si>
    <t>Söderåkra hälsocentral</t>
  </si>
  <si>
    <t>Blå Kustens hälsocentr. Oskarshamn</t>
  </si>
  <si>
    <t>Kv 4 2018</t>
  </si>
  <si>
    <t>2019-KV1</t>
  </si>
  <si>
    <t>Gripen hälsocentral, OH</t>
  </si>
  <si>
    <t>Aktuella val:</t>
  </si>
  <si>
    <t>Kv 1 2019</t>
  </si>
  <si>
    <t>2019-KV2</t>
  </si>
  <si>
    <t>Kv 2 2019</t>
  </si>
  <si>
    <t>2019-KV3</t>
  </si>
  <si>
    <t>R12</t>
  </si>
  <si>
    <t>Kv 3 2019</t>
  </si>
  <si>
    <t>2019-KV4</t>
  </si>
  <si>
    <t>Kv 4 2019</t>
  </si>
  <si>
    <t>2020-KV1</t>
  </si>
  <si>
    <t>Kv 1 2020</t>
  </si>
  <si>
    <t>2020-KV2</t>
  </si>
  <si>
    <t>Kv 2 2020</t>
  </si>
  <si>
    <t>2020-KV3</t>
  </si>
  <si>
    <t>Kv 3 2020</t>
  </si>
  <si>
    <t>2020-KV4</t>
  </si>
  <si>
    <t>Kv 4 2020</t>
  </si>
  <si>
    <t>2021-KV1</t>
  </si>
  <si>
    <t xml:space="preserve">Antal ÖLI-recept  </t>
  </si>
  <si>
    <t>Andel PcV vid luftvägsinfektion</t>
  </si>
  <si>
    <t>Antal PcV</t>
  </si>
  <si>
    <t>Kv 1 2021</t>
  </si>
  <si>
    <t>2021-KV2</t>
  </si>
  <si>
    <t>Kv 2 2021</t>
  </si>
  <si>
    <t>2021-KV3</t>
  </si>
  <si>
    <t>Kv 3 2021</t>
  </si>
  <si>
    <t>2021-KV4</t>
  </si>
  <si>
    <t>Kv 4 2021</t>
  </si>
  <si>
    <t>2022-KV1</t>
  </si>
  <si>
    <t>Kv 1 2022</t>
  </si>
  <si>
    <t>2022-KV2</t>
  </si>
  <si>
    <t>Kv 2 2022</t>
  </si>
  <si>
    <t>2022-KV3</t>
  </si>
  <si>
    <t>Kv 3 2022</t>
  </si>
  <si>
    <t>2022-KV4</t>
  </si>
  <si>
    <t>Kv 4 2022</t>
  </si>
  <si>
    <t>2023-KV1</t>
  </si>
  <si>
    <t>Kv 1 2023</t>
  </si>
  <si>
    <t>2023-KV2</t>
  </si>
  <si>
    <t>Kv 2 2023</t>
  </si>
  <si>
    <t>2023-KV3</t>
  </si>
  <si>
    <t>Kv 3 2023</t>
  </si>
  <si>
    <t>2023-KV4</t>
  </si>
  <si>
    <t>Kv 4 2023</t>
  </si>
  <si>
    <t>2024-KV1</t>
  </si>
  <si>
    <t>Antal recept 2024-KV1</t>
  </si>
  <si>
    <t>202304-202403</t>
  </si>
  <si>
    <t>R12: 202304-202403</t>
  </si>
  <si>
    <t>Alla HC</t>
  </si>
  <si>
    <t>Kv 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</si>
</sst>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0%"/>
  </numFmts>
  <fonts count="12" x14ac:knownFonts="1">
    <font>
      <sz val="10"/>
      <name val="Arial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363636"/>
      <name val="Arial"/>
      <family val="2"/>
    </font>
    <font>
      <b/>
      <sz val="8"/>
      <color rgb="FF000000"/>
      <name val="Verdana"/>
      <family val="2"/>
    </font>
    <font>
      <b/>
      <sz val="8"/>
      <color rgb="FF363636"/>
      <name val="Verdana"/>
      <family val="2"/>
    </font>
    <font>
      <sz val="8"/>
      <color rgb="FF363636"/>
      <name val="Verdana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CDCDC"/>
      </left>
      <right style="medium">
        <color rgb="FFDCDCDC"/>
      </right>
      <top style="thin">
        <color rgb="FFDCDCDC"/>
      </top>
      <bottom style="medium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Border="1"/>
    <xf numFmtId="0" fontId="3" fillId="2" borderId="0" xfId="0" applyNumberFormat="1" applyFont="1" applyFill="1" applyBorder="1" applyProtection="1">
      <protection locked="0"/>
    </xf>
    <xf numFmtId="0" fontId="0" fillId="0" borderId="0" xfId="0" applyNumberFormat="1" applyBorder="1"/>
    <xf numFmtId="0" fontId="5" fillId="0" borderId="0" xfId="0" applyFont="1"/>
    <xf numFmtId="9" fontId="3" fillId="2" borderId="0" xfId="2" applyFont="1" applyFill="1" applyBorder="1" applyProtection="1">
      <protection locked="0"/>
    </xf>
    <xf numFmtId="9" fontId="3" fillId="0" borderId="0" xfId="2" applyFont="1" applyFill="1" applyBorder="1"/>
    <xf numFmtId="9" fontId="0" fillId="0" borderId="0" xfId="2" applyFont="1"/>
    <xf numFmtId="9" fontId="0" fillId="0" borderId="0" xfId="2" applyFont="1" applyBorder="1"/>
    <xf numFmtId="2" fontId="0" fillId="0" borderId="0" xfId="0" applyNumberFormat="1" applyBorder="1"/>
    <xf numFmtId="9" fontId="0" fillId="0" borderId="0" xfId="2" applyFont="1" applyFill="1" applyBorder="1"/>
    <xf numFmtId="0" fontId="0" fillId="0" borderId="0" xfId="0" applyAlignment="1"/>
    <xf numFmtId="0" fontId="6" fillId="0" borderId="0" xfId="0" applyFont="1" applyFill="1"/>
    <xf numFmtId="0" fontId="7" fillId="3" borderId="0" xfId="0" applyFont="1" applyFill="1" applyBorder="1" applyAlignment="1">
      <alignment horizontal="left" vertical="center" wrapText="1"/>
    </xf>
    <xf numFmtId="9" fontId="0" fillId="0" borderId="0" xfId="2" applyNumberFormat="1" applyFont="1" applyBorder="1"/>
    <xf numFmtId="9" fontId="6" fillId="0" borderId="0" xfId="2" quotePrefix="1" applyNumberFormat="1" applyFont="1" applyBorder="1"/>
    <xf numFmtId="9" fontId="3" fillId="4" borderId="0" xfId="2" applyFont="1" applyFill="1" applyBorder="1" applyProtection="1">
      <protection locked="0"/>
    </xf>
    <xf numFmtId="3" fontId="6" fillId="0" borderId="0" xfId="2" quotePrefix="1" applyNumberFormat="1" applyFont="1" applyBorder="1"/>
    <xf numFmtId="9" fontId="6" fillId="0" borderId="0" xfId="2" quotePrefix="1" applyFont="1" applyBorder="1"/>
    <xf numFmtId="0" fontId="5" fillId="0" borderId="0" xfId="0" applyFont="1" applyBorder="1"/>
    <xf numFmtId="9" fontId="5" fillId="0" borderId="0" xfId="2" quotePrefix="1" applyFont="1" applyBorder="1"/>
    <xf numFmtId="9" fontId="5" fillId="0" borderId="0" xfId="2" applyFont="1"/>
    <xf numFmtId="9" fontId="5" fillId="0" borderId="0" xfId="2" applyFont="1" applyBorder="1"/>
    <xf numFmtId="9" fontId="5" fillId="0" borderId="0" xfId="2" applyNumberFormat="1" applyFont="1" applyBorder="1"/>
    <xf numFmtId="9" fontId="5" fillId="0" borderId="0" xfId="2" quotePrefix="1" applyNumberFormat="1" applyFont="1" applyBorder="1"/>
    <xf numFmtId="49" fontId="3" fillId="2" borderId="0" xfId="2" applyNumberFormat="1" applyFont="1" applyFill="1" applyBorder="1" applyProtection="1">
      <protection locked="0"/>
    </xf>
    <xf numFmtId="3" fontId="0" fillId="0" borderId="0" xfId="0" applyNumberFormat="1"/>
    <xf numFmtId="9" fontId="6" fillId="0" borderId="0" xfId="2" applyFont="1" applyFill="1" applyBorder="1"/>
    <xf numFmtId="9" fontId="5" fillId="0" borderId="0" xfId="2" quotePrefix="1" applyNumberFormat="1" applyFont="1" applyBorder="1" applyAlignment="1">
      <alignment horizontal="right"/>
    </xf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pivotButton="1" applyBorder="1"/>
    <xf numFmtId="0" fontId="0" fillId="0" borderId="7" xfId="0" applyBorder="1"/>
    <xf numFmtId="0" fontId="8" fillId="6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164" fontId="10" fillId="3" borderId="11" xfId="0" applyNumberFormat="1" applyFont="1" applyFill="1" applyBorder="1" applyAlignment="1">
      <alignment horizontal="right" vertical="center"/>
    </xf>
    <xf numFmtId="165" fontId="10" fillId="3" borderId="11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top"/>
    </xf>
    <xf numFmtId="0" fontId="8" fillId="5" borderId="14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164" fontId="8" fillId="5" borderId="11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9" fontId="3" fillId="4" borderId="8" xfId="2" applyFont="1" applyFill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Andel PcV av luftvägsantibiotika till barn 0 - 6 år, kvartal 1, 2024 (R12)
(arbetsplatser med mindre än 20 recept är ej med)   Målet för 2024 är minst 80 % PcV </a:t>
            </a:r>
          </a:p>
        </c:rich>
      </c:tx>
      <c:layout>
        <c:manualLayout>
          <c:xMode val="edge"/>
          <c:yMode val="edge"/>
          <c:x val="0.22185428451709793"/>
          <c:y val="2.8532710689342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06786842123849E-2"/>
          <c:y val="0.10523237865597036"/>
          <c:w val="0.8645055583231428"/>
          <c:h val="0.4574596304157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A95-4A20-9A15-12B924D1D11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95-4A20-9A15-12B924D1D1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A95-4A20-9A15-12B924D1D1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95-4A20-9A15-12B924D1D1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A95-4A20-9A15-12B924D1D11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95-4A20-9A15-12B924D1D115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9A95-4A20-9A15-12B924D1D11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A95-4A20-9A15-12B924D1D115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A95-4A20-9A15-12B924D1D11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A95-4A20-9A15-12B924D1D11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A95-4A20-9A15-12B924D1D11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95-4A20-9A15-12B924D1D11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A95-4A20-9A15-12B924D1D11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A95-4A20-9A15-12B924D1D11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A95-4A20-9A15-12B924D1D11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A95-4A20-9A15-12B924D1D115}"/>
              </c:ext>
            </c:extLst>
          </c:dPt>
          <c:cat>
            <c:strRef>
              <c:f>'Tab per arbpl o flera kvartal'!$B$6:$B$57</c:f>
              <c:strCache>
                <c:ptCount val="39"/>
                <c:pt idx="0">
                  <c:v>Jourcentral Vimmerby</c:v>
                </c:pt>
                <c:pt idx="1">
                  <c:v>Emmaboda hälsocentral</c:v>
                </c:pt>
                <c:pt idx="2">
                  <c:v>Gamleby hälsocentral</c:v>
                </c:pt>
                <c:pt idx="3">
                  <c:v>Ankarsrums hälsocentral</c:v>
                </c:pt>
                <c:pt idx="4">
                  <c:v>Mörbylånga hälsocentral</c:v>
                </c:pt>
                <c:pt idx="5">
                  <c:v>St Trädgårdsg hälsocentral, Västervik</c:v>
                </c:pt>
                <c:pt idx="6">
                  <c:v>Högsby hälsocentral</c:v>
                </c:pt>
                <c:pt idx="7">
                  <c:v>Slottsgatans hälsocentral, Oskarshamn</c:v>
                </c:pt>
                <c:pt idx="8">
                  <c:v>Jourcentral Nybro</c:v>
                </c:pt>
                <c:pt idx="9">
                  <c:v>Esplanadens hälsocentral, Västervik</c:v>
                </c:pt>
                <c:pt idx="10">
                  <c:v>Jourcentral Borgholm</c:v>
                </c:pt>
                <c:pt idx="11">
                  <c:v>Stensö hälsocentral, Kalmar</c:v>
                </c:pt>
                <c:pt idx="12">
                  <c:v>Hultsfreds hälsocentral</c:v>
                </c:pt>
                <c:pt idx="13">
                  <c:v>Kristinebergs hälsocentral, Oskarshamn</c:v>
                </c:pt>
                <c:pt idx="14">
                  <c:v>Ljungbyholms hälsocentral, Kalmar</c:v>
                </c:pt>
                <c:pt idx="15">
                  <c:v>Färjestadens hälsocentral</c:v>
                </c:pt>
                <c:pt idx="16">
                  <c:v>Jourcentral Västervik</c:v>
                </c:pt>
                <c:pt idx="17">
                  <c:v>Blå kustens hälsocentral, Oskarshamn</c:v>
                </c:pt>
                <c:pt idx="18">
                  <c:v>Vimmerby hälsocentral</c:v>
                </c:pt>
                <c:pt idx="19">
                  <c:v>Blomstermåla hälsocentral</c:v>
                </c:pt>
                <c:pt idx="20">
                  <c:v>Nybro hälsocentral</c:v>
                </c:pt>
                <c:pt idx="21">
                  <c:v>Alla hälsocentraler</c:v>
                </c:pt>
                <c:pt idx="22">
                  <c:v>Jourcentral Stensö, Kalmar</c:v>
                </c:pt>
                <c:pt idx="23">
                  <c:v>Mönsterås hälsocentral</c:v>
                </c:pt>
                <c:pt idx="24">
                  <c:v>Slottsfjärdens läkarmottagning</c:v>
                </c:pt>
                <c:pt idx="25">
                  <c:v>Cityläkarna, Oskarshamn</c:v>
                </c:pt>
                <c:pt idx="26">
                  <c:v>Lindsdals hälsocentral, Kalmar</c:v>
                </c:pt>
                <c:pt idx="27">
                  <c:v>Borgholm Löttorps hälsocentral</c:v>
                </c:pt>
                <c:pt idx="28">
                  <c:v>Läkarhuset Kronan</c:v>
                </c:pt>
                <c:pt idx="29">
                  <c:v>Cityläkarna, Kalmar</c:v>
                </c:pt>
                <c:pt idx="30">
                  <c:v>Astrakanen Läkarcentrum</c:v>
                </c:pt>
                <c:pt idx="31">
                  <c:v>Smedby hälsocentral, Kalmar</c:v>
                </c:pt>
                <c:pt idx="32">
                  <c:v>Berga hälsocentral, Kalmar</c:v>
                </c:pt>
                <c:pt idx="33">
                  <c:v>Emmaboda Läkarcentrum Astrakanen</c:v>
                </c:pt>
                <c:pt idx="34">
                  <c:v>Norrlidens hälsocentral, Kalmar</c:v>
                </c:pt>
                <c:pt idx="35">
                  <c:v>Torsås hälsocentral</c:v>
                </c:pt>
                <c:pt idx="36">
                  <c:v>Riddarhusläkarna, Västervik</c:v>
                </c:pt>
                <c:pt idx="37">
                  <c:v>Kvarnholmens hälsocentral, Kalmar</c:v>
                </c:pt>
                <c:pt idx="38">
                  <c:v>Läkarhuset Prima</c:v>
                </c:pt>
              </c:strCache>
            </c:strRef>
          </c:cat>
          <c:val>
            <c:numRef>
              <c:f>'Tab per arbpl o flera kvartal'!$BK$6:$BK$57</c:f>
              <c:numCache>
                <c:formatCode>0%</c:formatCode>
                <c:ptCount val="39"/>
                <c:pt idx="0">
                  <c:v>0.97142857142857142</c:v>
                </c:pt>
                <c:pt idx="1">
                  <c:v>0.94285714285714284</c:v>
                </c:pt>
                <c:pt idx="2">
                  <c:v>0.94285714285714284</c:v>
                </c:pt>
                <c:pt idx="3">
                  <c:v>0.9285714285714286</c:v>
                </c:pt>
                <c:pt idx="4">
                  <c:v>0.92592592592592593</c:v>
                </c:pt>
                <c:pt idx="5">
                  <c:v>0.92307692307692313</c:v>
                </c:pt>
                <c:pt idx="6">
                  <c:v>0.921875</c:v>
                </c:pt>
                <c:pt idx="7">
                  <c:v>0.90721649484536082</c:v>
                </c:pt>
                <c:pt idx="8">
                  <c:v>0.90625</c:v>
                </c:pt>
                <c:pt idx="9">
                  <c:v>0.90476190476190477</c:v>
                </c:pt>
                <c:pt idx="10">
                  <c:v>0.89473684210526316</c:v>
                </c:pt>
                <c:pt idx="11">
                  <c:v>0.89411764705882357</c:v>
                </c:pt>
                <c:pt idx="12">
                  <c:v>0.88990825688073394</c:v>
                </c:pt>
                <c:pt idx="13">
                  <c:v>0.88888888888888884</c:v>
                </c:pt>
                <c:pt idx="14">
                  <c:v>0.87619047619047619</c:v>
                </c:pt>
                <c:pt idx="15">
                  <c:v>0.86781609195402298</c:v>
                </c:pt>
                <c:pt idx="16">
                  <c:v>0.8571428571428571</c:v>
                </c:pt>
                <c:pt idx="17">
                  <c:v>0.85567010309278346</c:v>
                </c:pt>
                <c:pt idx="18">
                  <c:v>0.85561497326203206</c:v>
                </c:pt>
                <c:pt idx="19">
                  <c:v>0.8529411764705882</c:v>
                </c:pt>
                <c:pt idx="20">
                  <c:v>0.85106382978723405</c:v>
                </c:pt>
                <c:pt idx="21">
                  <c:v>0.84736503856041134</c:v>
                </c:pt>
                <c:pt idx="22">
                  <c:v>0.84684684684684686</c:v>
                </c:pt>
                <c:pt idx="23">
                  <c:v>0.83333333333333337</c:v>
                </c:pt>
                <c:pt idx="24">
                  <c:v>0.82608695652173914</c:v>
                </c:pt>
                <c:pt idx="25">
                  <c:v>0.81818181818181823</c:v>
                </c:pt>
                <c:pt idx="26">
                  <c:v>0.81632653061224492</c:v>
                </c:pt>
                <c:pt idx="27">
                  <c:v>0.80851063829787229</c:v>
                </c:pt>
                <c:pt idx="28">
                  <c:v>0.80645161290322576</c:v>
                </c:pt>
                <c:pt idx="29">
                  <c:v>0.80597014925373134</c:v>
                </c:pt>
                <c:pt idx="30">
                  <c:v>0.80487804878048785</c:v>
                </c:pt>
                <c:pt idx="31">
                  <c:v>0.78787878787878785</c:v>
                </c:pt>
                <c:pt idx="32">
                  <c:v>0.76106194690265483</c:v>
                </c:pt>
                <c:pt idx="33">
                  <c:v>0.75</c:v>
                </c:pt>
                <c:pt idx="34">
                  <c:v>0.74774774774774777</c:v>
                </c:pt>
                <c:pt idx="35">
                  <c:v>0.74647887323943662</c:v>
                </c:pt>
                <c:pt idx="36">
                  <c:v>0.74285714285714288</c:v>
                </c:pt>
                <c:pt idx="37">
                  <c:v>0.72093023255813948</c:v>
                </c:pt>
                <c:pt idx="38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95-4A20-9A15-12B924D1D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827184"/>
        <c:axId val="1"/>
      </c:barChart>
      <c:catAx>
        <c:axId val="99582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9582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[1.4 Andel PcV av luftvägsantibiotika till barn 0-6 år kvartalsvis (R12).xlsx]Pivot per kvartal!Pivottabell11</c:name>
    <c:fmtId val="0"/>
  </c:pivotSource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Andel Penicillin PcV av Lm mot luftvägsinfektioner till barn 0-6 år
(Rullande 12 värden per kvartal  )   Målet är minst 80 % PcV </a:t>
            </a:r>
          </a:p>
        </c:rich>
      </c:tx>
      <c:overlay val="0"/>
      <c:spPr>
        <a:noFill/>
        <a:ln w="25400">
          <a:noFill/>
        </a:ln>
      </c:spPr>
    </c:title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'Pivot per kvartal'!$B$3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'Pivot per kvartal'!$A$4:$A$64</c:f>
              <c:strCache>
                <c:ptCount val="61"/>
                <c:pt idx="0">
                  <c:v>Kv 1 2009</c:v>
                </c:pt>
                <c:pt idx="1">
                  <c:v>Kv 2 2009</c:v>
                </c:pt>
                <c:pt idx="2">
                  <c:v>Kv 3 2009</c:v>
                </c:pt>
                <c:pt idx="3">
                  <c:v>Kv 4 2009</c:v>
                </c:pt>
                <c:pt idx="4">
                  <c:v>Kv 1 2010</c:v>
                </c:pt>
                <c:pt idx="5">
                  <c:v>Kv 2 2010</c:v>
                </c:pt>
                <c:pt idx="6">
                  <c:v>Kv 3 2010</c:v>
                </c:pt>
                <c:pt idx="7">
                  <c:v>Kv 4 2010</c:v>
                </c:pt>
                <c:pt idx="8">
                  <c:v>Kv 1 2011</c:v>
                </c:pt>
                <c:pt idx="9">
                  <c:v>Kv 2 2011</c:v>
                </c:pt>
                <c:pt idx="10">
                  <c:v>Kv 3 2011</c:v>
                </c:pt>
                <c:pt idx="11">
                  <c:v>Kv 4 2011</c:v>
                </c:pt>
                <c:pt idx="12">
                  <c:v>Kv 1 2012</c:v>
                </c:pt>
                <c:pt idx="13">
                  <c:v>Kv 2 2012</c:v>
                </c:pt>
                <c:pt idx="14">
                  <c:v>Kv 3 2012</c:v>
                </c:pt>
                <c:pt idx="15">
                  <c:v>kV 4 2012</c:v>
                </c:pt>
                <c:pt idx="16">
                  <c:v>Kv 1 2013</c:v>
                </c:pt>
                <c:pt idx="17">
                  <c:v>Kv 2 2013</c:v>
                </c:pt>
                <c:pt idx="18">
                  <c:v>Kv 3 2013</c:v>
                </c:pt>
                <c:pt idx="19">
                  <c:v>Kv 4 2013</c:v>
                </c:pt>
                <c:pt idx="20">
                  <c:v>Kv 1 2014</c:v>
                </c:pt>
                <c:pt idx="21">
                  <c:v>Kv 2 2014</c:v>
                </c:pt>
                <c:pt idx="22">
                  <c:v>Kv 3 2014</c:v>
                </c:pt>
                <c:pt idx="23">
                  <c:v>Kv 4 2014</c:v>
                </c:pt>
                <c:pt idx="24">
                  <c:v>Kv 1 2015</c:v>
                </c:pt>
                <c:pt idx="25">
                  <c:v>Kv 2 2015</c:v>
                </c:pt>
                <c:pt idx="26">
                  <c:v>Kv 3 2015</c:v>
                </c:pt>
                <c:pt idx="27">
                  <c:v>Kv 4 2015</c:v>
                </c:pt>
                <c:pt idx="28">
                  <c:v>Kv 1 2016</c:v>
                </c:pt>
                <c:pt idx="29">
                  <c:v>Kv 2 2016</c:v>
                </c:pt>
                <c:pt idx="30">
                  <c:v>Kv 3 2016</c:v>
                </c:pt>
                <c:pt idx="31">
                  <c:v>Kv 4 2016</c:v>
                </c:pt>
                <c:pt idx="32">
                  <c:v>Kv 1 2017</c:v>
                </c:pt>
                <c:pt idx="33">
                  <c:v>Kv 2 2017</c:v>
                </c:pt>
                <c:pt idx="34">
                  <c:v>Kv 3 2017</c:v>
                </c:pt>
                <c:pt idx="35">
                  <c:v>Kv 4 2017</c:v>
                </c:pt>
                <c:pt idx="36">
                  <c:v>Kv 1 2018</c:v>
                </c:pt>
                <c:pt idx="37">
                  <c:v>Kv 2 2018</c:v>
                </c:pt>
                <c:pt idx="38">
                  <c:v>Kv 3 2018</c:v>
                </c:pt>
                <c:pt idx="39">
                  <c:v>Kv 4 2018</c:v>
                </c:pt>
                <c:pt idx="40">
                  <c:v>Kv 1 2019</c:v>
                </c:pt>
                <c:pt idx="41">
                  <c:v>Kv 2 2019</c:v>
                </c:pt>
                <c:pt idx="42">
                  <c:v>Kv 3 2019</c:v>
                </c:pt>
                <c:pt idx="43">
                  <c:v>Kv 4 2019</c:v>
                </c:pt>
                <c:pt idx="44">
                  <c:v>Kv 1 2020</c:v>
                </c:pt>
                <c:pt idx="45">
                  <c:v>Kv 2 2020</c:v>
                </c:pt>
                <c:pt idx="46">
                  <c:v>Kv 3 2020</c:v>
                </c:pt>
                <c:pt idx="47">
                  <c:v>Kv 4 2020</c:v>
                </c:pt>
                <c:pt idx="48">
                  <c:v>Kv 1 2021</c:v>
                </c:pt>
                <c:pt idx="49">
                  <c:v>Kv 2 2021</c:v>
                </c:pt>
                <c:pt idx="50">
                  <c:v>Kv 3 2021</c:v>
                </c:pt>
                <c:pt idx="51">
                  <c:v>Kv 4 2021</c:v>
                </c:pt>
                <c:pt idx="52">
                  <c:v>Kv 1 2022</c:v>
                </c:pt>
                <c:pt idx="53">
                  <c:v>Kv 2 2022</c:v>
                </c:pt>
                <c:pt idx="54">
                  <c:v>Kv 3 2022</c:v>
                </c:pt>
                <c:pt idx="55">
                  <c:v>Kv 4 2022</c:v>
                </c:pt>
                <c:pt idx="56">
                  <c:v>Kv 1 2023</c:v>
                </c:pt>
                <c:pt idx="57">
                  <c:v>Kv 2 2023</c:v>
                </c:pt>
                <c:pt idx="58">
                  <c:v>Kv 3 2023</c:v>
                </c:pt>
                <c:pt idx="59">
                  <c:v>Kv 4 2023</c:v>
                </c:pt>
                <c:pt idx="60">
                  <c:v>Kv 1 2024</c:v>
                </c:pt>
              </c:strCache>
            </c:strRef>
          </c:cat>
          <c:val>
            <c:numRef>
              <c:f>'Pivot per kvartal'!$B$4:$B$64</c:f>
              <c:numCache>
                <c:formatCode>General</c:formatCode>
                <c:ptCount val="61"/>
                <c:pt idx="0">
                  <c:v>0.70103092783505205</c:v>
                </c:pt>
                <c:pt idx="1">
                  <c:v>0.69872495446265903</c:v>
                </c:pt>
                <c:pt idx="2">
                  <c:v>0.69418209293539901</c:v>
                </c:pt>
                <c:pt idx="3">
                  <c:v>0.68458244111348998</c:v>
                </c:pt>
                <c:pt idx="4">
                  <c:v>0.692967409948542</c:v>
                </c:pt>
                <c:pt idx="5">
                  <c:v>0.70350000000000001</c:v>
                </c:pt>
                <c:pt idx="6">
                  <c:v>0.69926108374384199</c:v>
                </c:pt>
                <c:pt idx="7">
                  <c:v>0.714750290360046</c:v>
                </c:pt>
                <c:pt idx="8">
                  <c:v>0.737082066869301</c:v>
                </c:pt>
                <c:pt idx="9">
                  <c:v>0.74446773817843004</c:v>
                </c:pt>
                <c:pt idx="10">
                  <c:v>0.75712574850299397</c:v>
                </c:pt>
                <c:pt idx="11">
                  <c:v>0.76077747321206102</c:v>
                </c:pt>
                <c:pt idx="12">
                  <c:v>0.76450259195260395</c:v>
                </c:pt>
                <c:pt idx="13">
                  <c:v>0.76963475769873502</c:v>
                </c:pt>
                <c:pt idx="14">
                  <c:v>0.77238990598713508</c:v>
                </c:pt>
                <c:pt idx="15">
                  <c:v>0.77932456818767726</c:v>
                </c:pt>
                <c:pt idx="16">
                  <c:v>0.79</c:v>
                </c:pt>
                <c:pt idx="17">
                  <c:v>0.79400000000000004</c:v>
                </c:pt>
                <c:pt idx="18">
                  <c:v>0.79330000000000001</c:v>
                </c:pt>
                <c:pt idx="19">
                  <c:v>0.80210000000000004</c:v>
                </c:pt>
                <c:pt idx="20">
                  <c:v>0.8085</c:v>
                </c:pt>
                <c:pt idx="21">
                  <c:v>0.80600000000000005</c:v>
                </c:pt>
                <c:pt idx="22">
                  <c:v>0.80516759776536317</c:v>
                </c:pt>
                <c:pt idx="23">
                  <c:v>0.79700000000000004</c:v>
                </c:pt>
                <c:pt idx="24">
                  <c:v>0.78949034504590065</c:v>
                </c:pt>
                <c:pt idx="25">
                  <c:v>0.78702837542874959</c:v>
                </c:pt>
                <c:pt idx="26">
                  <c:v>0.78339999999999999</c:v>
                </c:pt>
                <c:pt idx="27">
                  <c:v>0.78180000000000005</c:v>
                </c:pt>
                <c:pt idx="28">
                  <c:v>0.76910000000000001</c:v>
                </c:pt>
                <c:pt idx="29">
                  <c:v>0.77190000000000003</c:v>
                </c:pt>
                <c:pt idx="30">
                  <c:v>0.77829999999999999</c:v>
                </c:pt>
                <c:pt idx="31">
                  <c:v>0.78549999999999998</c:v>
                </c:pt>
                <c:pt idx="32">
                  <c:v>0.80779999999999996</c:v>
                </c:pt>
                <c:pt idx="33">
                  <c:v>0.78469999999999995</c:v>
                </c:pt>
                <c:pt idx="34">
                  <c:v>0.83130000000000004</c:v>
                </c:pt>
                <c:pt idx="35">
                  <c:v>0.84299999999999997</c:v>
                </c:pt>
                <c:pt idx="36">
                  <c:v>0.84570000000000001</c:v>
                </c:pt>
                <c:pt idx="37">
                  <c:v>0.84346610761705099</c:v>
                </c:pt>
                <c:pt idx="38">
                  <c:v>0.84195193008011648</c:v>
                </c:pt>
                <c:pt idx="39">
                  <c:v>0.83803081548290115</c:v>
                </c:pt>
                <c:pt idx="40">
                  <c:v>0.84392857142857147</c:v>
                </c:pt>
                <c:pt idx="41">
                  <c:v>0.85019949220166846</c:v>
                </c:pt>
                <c:pt idx="42">
                  <c:v>0.84928492849284931</c:v>
                </c:pt>
                <c:pt idx="43">
                  <c:v>0.84688090737240074</c:v>
                </c:pt>
                <c:pt idx="44">
                  <c:v>0.84224137931034482</c:v>
                </c:pt>
                <c:pt idx="45">
                  <c:v>0.83682232957595282</c:v>
                </c:pt>
                <c:pt idx="46">
                  <c:v>0.82700175336060788</c:v>
                </c:pt>
                <c:pt idx="47">
                  <c:v>0.83013066871637198</c:v>
                </c:pt>
                <c:pt idx="48">
                  <c:v>0.79191616766467066</c:v>
                </c:pt>
                <c:pt idx="49">
                  <c:v>0.77406417112299464</c:v>
                </c:pt>
                <c:pt idx="50">
                  <c:v>0.78923253150057271</c:v>
                </c:pt>
                <c:pt idx="51">
                  <c:v>0.81462333825701627</c:v>
                </c:pt>
                <c:pt idx="52">
                  <c:v>0.81566820276497698</c:v>
                </c:pt>
                <c:pt idx="53">
                  <c:v>0.825201072386059</c:v>
                </c:pt>
                <c:pt idx="54">
                  <c:v>0.8324873096446701</c:v>
                </c:pt>
                <c:pt idx="55">
                  <c:v>0.83023606228026114</c:v>
                </c:pt>
                <c:pt idx="56">
                  <c:v>0.8405912904514582</c:v>
                </c:pt>
                <c:pt idx="57">
                  <c:v>0.8442893867058392</c:v>
                </c:pt>
                <c:pt idx="58">
                  <c:v>0.85086747877445557</c:v>
                </c:pt>
                <c:pt idx="59">
                  <c:v>0.8507157464212679</c:v>
                </c:pt>
                <c:pt idx="60">
                  <c:v>0.84736503856041134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7-429C-8E11-934094A5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5824272"/>
        <c:axId val="1"/>
      </c:barChart>
      <c:catAx>
        <c:axId val="99582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9582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0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59360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CB59E40-0347-596B-1893-1EA1158E41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D95170-AFEE-2BBD-EC9F-23DF297581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drik Rosmer" refreshedDate="45393.420164699077" createdVersion="8" refreshedVersion="8" minRefreshableVersion="3" recordCount="52" xr:uid="{C48970C6-CC72-4AC7-9B8F-B2FC66EB8424}">
  <cacheSource type="worksheet">
    <worksheetSource ref="B5:BK57" sheet="Tab per arbpl o flera kvartal"/>
  </cacheSource>
  <cacheFields count="62">
    <cacheField name="Mottagning" numFmtId="0">
      <sharedItems count="52">
        <s v="Norra Ölands läkarmottagning"/>
        <s v="Sensia Kalmar"/>
        <s v="Emmakliniken"/>
        <s v="Medicinkonsult AB, Överum"/>
        <s v="Överums läkarhus"/>
        <s v="Sensia vårdcentral, Hultsfred"/>
        <s v="Barnhälsovården, Kalmar"/>
        <s v="Jourcentral Oskarshamn"/>
        <s v="Virserums läkarhus"/>
        <s v="Dorrit Ruge"/>
        <s v="Husläkarcentrum"/>
        <s v="Jourcentral Vimmerby"/>
        <s v="Emmaboda hälsocentral"/>
        <s v="Gamleby hälsocentral"/>
        <s v="Ankarsrums hälsocentral"/>
        <s v="Mörbylånga hälsocentral"/>
        <s v="St Trädgårdsg hälsocentral, Västervik"/>
        <s v="Högsby hälsocentral"/>
        <s v="Slottsgatans hälsocentral, Oskarshamn"/>
        <s v="Jourcentral Nybro"/>
        <s v="Esplanadens hälsocentral, Västervik"/>
        <s v="Jourcentral Borgholm"/>
        <s v="Stensö hälsocentral, Kalmar"/>
        <s v="Hultsfreds hälsocentral"/>
        <s v="Kristinebergs hälsocentral, Oskarshamn"/>
        <s v="Ljungbyholms hälsocentral, Kalmar"/>
        <s v="Färjestadens hälsocentral"/>
        <s v="Jourcentral Västervik"/>
        <s v="Blå kustens hälsocentral, Oskarshamn"/>
        <s v="Vimmerby hälsocentral"/>
        <s v="Blomstermåla hälsocentral"/>
        <s v="Nybro hälsocentral"/>
        <s v="Alla hälsocentraler"/>
        <s v="Jourcentral Stensö, Kalmar"/>
        <s v="Mönsterås hälsocentral"/>
        <s v="Slottsfjärdens läkarmottagning"/>
        <s v="Cityläkarna, Oskarshamn"/>
        <s v="Lindsdals hälsocentral, Kalmar"/>
        <s v="Borgholm Löttorps hälsocentral"/>
        <s v="Läkarhuset Kronan"/>
        <s v="Cityläkarna, Kalmar"/>
        <s v="Astrakanen Läkarcentrum"/>
        <s v="Smedby hälsocentral, Kalmar"/>
        <s v="Berga hälsocentral, Kalmar"/>
        <s v="Emmaboda Läkarcentrum Astrakanen"/>
        <s v="Norrlidens hälsocentral, Kalmar"/>
        <s v="Torsås hälsocentral"/>
        <s v="Riddarhusläkarna, Västervik"/>
        <s v="Kvarnholmens hälsocentral, Kalmar"/>
        <s v="Läkarhuset Prima"/>
        <s v="Mörlunda hälsocentral"/>
        <s v="Söderåkra hälsocentral"/>
      </sharedItems>
    </cacheField>
    <cacheField name="2009-KV1" numFmtId="0">
      <sharedItems containsString="0" containsBlank="1" containsNumber="1" minValue="0.51111111111111096" maxValue="1"/>
    </cacheField>
    <cacheField name="2009-KV2" numFmtId="0">
      <sharedItems containsString="0" containsBlank="1" containsNumber="1" minValue="0.510917030567686" maxValue="1"/>
    </cacheField>
    <cacheField name="2009-KV3" numFmtId="0">
      <sharedItems containsString="0" containsBlank="1" containsNumber="1" minValue="0.48706896551724099" maxValue="1"/>
    </cacheField>
    <cacheField name="2009-KV4" numFmtId="0">
      <sharedItems containsString="0" containsBlank="1" containsNumber="1" minValue="0.47368421052631599" maxValue="1"/>
    </cacheField>
    <cacheField name="2010-KV1" numFmtId="0">
      <sharedItems containsString="0" containsBlank="1" containsNumber="1" minValue="0.42105263157894701" maxValue="1"/>
    </cacheField>
    <cacheField name="2010-KV2" numFmtId="0">
      <sharedItems containsString="0" containsBlank="1" containsNumber="1" minValue="0.34615384615384598" maxValue="1"/>
    </cacheField>
    <cacheField name="2010-KV3" numFmtId="0">
      <sharedItems containsString="0" containsBlank="1" containsNumber="1" minValue="0.34545454545454501" maxValue="1"/>
    </cacheField>
    <cacheField name="2010-KV4" numFmtId="0">
      <sharedItems containsString="0" containsBlank="1" containsNumber="1" minValue="0.38" maxValue="1"/>
    </cacheField>
    <cacheField name="2011-KV1" numFmtId="0">
      <sharedItems containsString="0" containsBlank="1" containsNumber="1" minValue="0.47169811320754701" maxValue="1"/>
    </cacheField>
    <cacheField name="2011-KV2" numFmtId="0">
      <sharedItems containsString="0" containsBlank="1" containsNumber="1" minValue="0.5" maxValue="1"/>
    </cacheField>
    <cacheField name="2011-KV3" numFmtId="0">
      <sharedItems containsString="0" containsBlank="1" containsNumber="1" minValue="0.46153846153846201" maxValue="1"/>
    </cacheField>
    <cacheField name="2011-KV4" numFmtId="0">
      <sharedItems containsString="0" containsBlank="1" containsNumber="1" minValue="0.46875" maxValue="1"/>
    </cacheField>
    <cacheField name="2012-KV1" numFmtId="0">
      <sharedItems containsString="0" containsBlank="1" containsNumber="1" minValue="0.5" maxValue="1"/>
    </cacheField>
    <cacheField name="2012-KV2" numFmtId="0">
      <sharedItems containsString="0" containsBlank="1" containsNumber="1" minValue="0.5" maxValue="1"/>
    </cacheField>
    <cacheField name="2012-KV3" numFmtId="0">
      <sharedItems containsString="0" containsBlank="1" containsNumber="1" minValue="0.4" maxValue="1"/>
    </cacheField>
    <cacheField name="2012-KV4" numFmtId="0">
      <sharedItems containsString="0" containsBlank="1" containsNumber="1" minValue="0" maxValue="1"/>
    </cacheField>
    <cacheField name="2013-KV1" numFmtId="0">
      <sharedItems containsString="0" containsBlank="1" containsNumber="1" minValue="0" maxValue="1"/>
    </cacheField>
    <cacheField name="2013-KV2" numFmtId="0">
      <sharedItems containsString="0" containsBlank="1" containsNumber="1" minValue="0" maxValue="1"/>
    </cacheField>
    <cacheField name="2013-KV3" numFmtId="0">
      <sharedItems containsBlank="1" containsMixedTypes="1" containsNumber="1" minValue="0.59460000000000002" maxValue="1"/>
    </cacheField>
    <cacheField name="2013-KV4" numFmtId="0">
      <sharedItems containsBlank="1" containsMixedTypes="1" containsNumber="1" minValue="0.65149999999999997" maxValue="1"/>
    </cacheField>
    <cacheField name="2014-KV1" numFmtId="0">
      <sharedItems containsBlank="1" containsMixedTypes="1" containsNumber="1" minValue="0.5" maxValue="1"/>
    </cacheField>
    <cacheField name="2014-KV2" numFmtId="9">
      <sharedItems containsBlank="1" containsMixedTypes="1" containsNumber="1" minValue="0.57140000000000002" maxValue="1"/>
    </cacheField>
    <cacheField name="2014-KV3" numFmtId="9">
      <sharedItems containsBlank="1" containsMixedTypes="1" containsNumber="1" minValue="0.5714285714285714" maxValue="1"/>
    </cacheField>
    <cacheField name="2014-KV4" numFmtId="9">
      <sharedItems containsBlank="1" containsMixedTypes="1" containsNumber="1" minValue="0.5" maxValue="1"/>
    </cacheField>
    <cacheField name="2015-KV1" numFmtId="9">
      <sharedItems containsBlank="1" containsMixedTypes="1" containsNumber="1" minValue="0.55555555555555558" maxValue="1"/>
    </cacheField>
    <cacheField name="2015-KV2" numFmtId="9">
      <sharedItems containsBlank="1" containsMixedTypes="1" containsNumber="1" minValue="0.63636363636363635" maxValue="1"/>
    </cacheField>
    <cacheField name="2015-KV3" numFmtId="9">
      <sharedItems containsBlank="1" containsMixedTypes="1" containsNumber="1" minValue="0.58330000000000004" maxValue="1"/>
    </cacheField>
    <cacheField name="2015-KV4" numFmtId="9">
      <sharedItems containsBlank="1" containsMixedTypes="1" containsNumber="1" minValue="0.59019999999999995" maxValue="1"/>
    </cacheField>
    <cacheField name="2016-KV1" numFmtId="9">
      <sharedItems containsBlank="1" containsMixedTypes="1" containsNumber="1" minValue="0.55559999999999998" maxValue="1"/>
    </cacheField>
    <cacheField name="2016-KV2" numFmtId="9">
      <sharedItems containsBlank="1" containsMixedTypes="1" containsNumber="1" minValue="0.57689999999999997" maxValue="1"/>
    </cacheField>
    <cacheField name="2016-KV3" numFmtId="9">
      <sharedItems containsBlank="1" containsMixedTypes="1" containsNumber="1" minValue="0.5" maxValue="1"/>
    </cacheField>
    <cacheField name="2016-KV4" numFmtId="9">
      <sharedItems containsBlank="1" containsMixedTypes="1" containsNumber="1" minValue="0.64" maxValue="1"/>
    </cacheField>
    <cacheField name="2017-KV1" numFmtId="9">
      <sharedItems containsBlank="1" containsMixedTypes="1" containsNumber="1" minValue="0.58695652173913049" maxValue="0.97826086956521741"/>
    </cacheField>
    <cacheField name="2017-KV2" numFmtId="9">
      <sharedItems containsBlank="1" containsMixedTypes="1" containsNumber="1" minValue="0.5714285714285714" maxValue="0.97674418604651159"/>
    </cacheField>
    <cacheField name="2017-KV3" numFmtId="9">
      <sharedItems containsBlank="1" containsMixedTypes="1" containsNumber="1" minValue="0.6" maxValue="0.97729999999999995"/>
    </cacheField>
    <cacheField name="2017-KV4" numFmtId="9">
      <sharedItems containsBlank="1" containsMixedTypes="1" containsNumber="1" minValue="0.5" maxValue="0.97729999999999995"/>
    </cacheField>
    <cacheField name="2018-KV1" numFmtId="9">
      <sharedItems containsBlank="1" containsMixedTypes="1" containsNumber="1" minValue="0.625" maxValue="1"/>
    </cacheField>
    <cacheField name="2018-KV2" numFmtId="9">
      <sharedItems containsBlank="1" containsMixedTypes="1" containsNumber="1" minValue="0.65151515151515149" maxValue="1"/>
    </cacheField>
    <cacheField name="2018-KV3" numFmtId="9">
      <sharedItems containsBlank="1" containsMixedTypes="1" containsNumber="1" minValue="0.66666666666666663" maxValue="1"/>
    </cacheField>
    <cacheField name="2018-KV4" numFmtId="9">
      <sharedItems containsBlank="1" containsMixedTypes="1" containsNumber="1" minValue="0.6470588235294118" maxValue="1"/>
    </cacheField>
    <cacheField name="2019-KV1" numFmtId="9">
      <sharedItems containsBlank="1" containsMixedTypes="1" containsNumber="1" minValue="0.55555555555555558" maxValue="1"/>
    </cacheField>
    <cacheField name="2019-KV2" numFmtId="9">
      <sharedItems containsMixedTypes="1" containsNumber="1" minValue="0.62068965517241381" maxValue="1"/>
    </cacheField>
    <cacheField name="2019-KV3" numFmtId="9">
      <sharedItems containsMixedTypes="1" containsNumber="1" minValue="0.66666666666666663" maxValue="1"/>
    </cacheField>
    <cacheField name="2019-KV4" numFmtId="9">
      <sharedItems containsMixedTypes="1" containsNumber="1" minValue="0.69565217391304346" maxValue="1"/>
    </cacheField>
    <cacheField name="2020-KV1" numFmtId="9">
      <sharedItems containsMixedTypes="1" containsNumber="1" minValue="0.66666666666666663" maxValue="1"/>
    </cacheField>
    <cacheField name="2020-KV2" numFmtId="9">
      <sharedItems containsString="0" containsBlank="1" containsNumber="1" minValue="0.6470588235294118" maxValue="1"/>
    </cacheField>
    <cacheField name="2020-KV3" numFmtId="9">
      <sharedItems containsString="0" containsBlank="1" containsNumber="1" minValue="0.6428571428571429" maxValue="1"/>
    </cacheField>
    <cacheField name="2020-KV4" numFmtId="9">
      <sharedItems containsString="0" containsBlank="1" containsNumber="1" minValue="0.63636363636363635" maxValue="1"/>
    </cacheField>
    <cacheField name="2021-KV1" numFmtId="9">
      <sharedItems containsMixedTypes="1" containsNumber="1" minValue="0.5" maxValue="1"/>
    </cacheField>
    <cacheField name="2021-KV2" numFmtId="9">
      <sharedItems containsMixedTypes="1" containsNumber="1" minValue="0.5" maxValue="1"/>
    </cacheField>
    <cacheField name="2021-KV3" numFmtId="9">
      <sharedItems containsMixedTypes="1" containsNumber="1" minValue="0.5" maxValue="1"/>
    </cacheField>
    <cacheField name="2021-KV4" numFmtId="9">
      <sharedItems containsMixedTypes="1" containsNumber="1" minValue="0" maxValue="1"/>
    </cacheField>
    <cacheField name="2022-KV1" numFmtId="9">
      <sharedItems containsMixedTypes="1" containsNumber="1" minValue="0" maxValue="1"/>
    </cacheField>
    <cacheField name="2022-KV2" numFmtId="9">
      <sharedItems containsBlank="1" containsMixedTypes="1" containsNumber="1" minValue="0.5" maxValue="1"/>
    </cacheField>
    <cacheField name="2022-KV3" numFmtId="9">
      <sharedItems containsMixedTypes="1" containsNumber="1" minValue="0.6271186440677966" maxValue="1"/>
    </cacheField>
    <cacheField name="2022-KV4" numFmtId="9">
      <sharedItems containsBlank="1" containsMixedTypes="1" containsNumber="1" minValue="0.66129032258064513" maxValue="0.94029850746268662"/>
    </cacheField>
    <cacheField name="2023-KV1" numFmtId="9">
      <sharedItems containsString="0" containsBlank="1" containsNumber="1" minValue="0.68354430379746833" maxValue="1"/>
    </cacheField>
    <cacheField name="2023-KV2" numFmtId="9">
      <sharedItems containsString="0" containsBlank="1" containsNumber="1" minValue="0.6428571428571429" maxValue="1"/>
    </cacheField>
    <cacheField name="2023-KV3" numFmtId="9">
      <sharedItems containsString="0" containsBlank="1" containsNumber="1" minValue="0.65454545454545454" maxValue="0.98"/>
    </cacheField>
    <cacheField name="2023-KV4" numFmtId="9">
      <sharedItems containsString="0" containsBlank="1" containsNumber="1" minValue="0.61538461538461542" maxValue="1"/>
    </cacheField>
    <cacheField name="2024-KV1" numFmtId="9">
      <sharedItems containsBlank="1" containsMixedTypes="1" containsNumber="1" minValue="0.66666666666666663" maxValue="0.97142857142857142" count="41">
        <m/>
        <n v="0.97142857142857142"/>
        <n v="0.94285714285714284"/>
        <n v="0.9285714285714286"/>
        <n v="0.92592592592592593"/>
        <n v="0.92307692307692313"/>
        <n v="0.921875"/>
        <n v="0.90721649484536082"/>
        <n v="0.90625"/>
        <n v="0.90476190476190477"/>
        <n v="0.89473684210526316"/>
        <n v="0.89411764705882357"/>
        <n v="0.88990825688073394"/>
        <n v="0.88888888888888884"/>
        <n v="0.87619047619047619"/>
        <n v="0.86781609195402298"/>
        <n v="0.8571428571428571"/>
        <n v="0.85567010309278346"/>
        <n v="0.85561497326203206"/>
        <n v="0.8529411764705882"/>
        <n v="0.85106382978723405"/>
        <n v="0.84736503856041134"/>
        <n v="0.84684684684684686"/>
        <n v="0.83333333333333337"/>
        <n v="0.82608695652173914"/>
        <n v="0.81818181818181823"/>
        <n v="0.81632653061224492"/>
        <n v="0.80851063829787229"/>
        <n v="0.80645161290322576"/>
        <n v="0.80597014925373134"/>
        <n v="0.80487804878048785"/>
        <n v="0.78787878787878785"/>
        <n v="0.76106194690265483"/>
        <n v="0.75"/>
        <n v="0.74774774774774777"/>
        <n v="0.74647887323943662"/>
        <n v="0.74285714285714288"/>
        <n v="0.72093023255813948"/>
        <n v="0.66666666666666663"/>
        <n v="0.92105263157894735"/>
        <e v="#N/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  <m/>
    <m/>
    <m/>
    <n v="1"/>
    <n v="1"/>
    <n v="1"/>
    <n v="1"/>
    <n v="1"/>
    <n v="1"/>
    <n v="1"/>
    <n v="1"/>
    <n v="0.75"/>
    <n v="0.66666666666666696"/>
    <n v="0.66666666666666696"/>
    <n v="0.5"/>
    <n v="0"/>
    <n v="0"/>
    <n v="0"/>
    <n v="1"/>
    <n v="1"/>
    <n v="1"/>
    <n v="1"/>
    <n v="1"/>
    <n v="1"/>
    <n v="1"/>
    <n v="1"/>
    <n v="1"/>
    <n v="1"/>
    <n v="1"/>
    <n v="1"/>
    <n v="1"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1"/>
    <n v="0.7"/>
    <n v="0.60714285714285698"/>
    <n v="0.58333333333333304"/>
    <n v="0.47368421052631599"/>
    <n v="0.46153846153846201"/>
    <n v="0.46153846153846201"/>
    <n v="0.5"/>
    <n v="0.64705882352941202"/>
    <n v="0.7"/>
    <n v="0.76470588235294101"/>
    <n v="0.76190476190476197"/>
    <n v="0.78260869565217395"/>
    <n v="0.78846153846153799"/>
    <n v="0.72727272727272696"/>
    <n v="0.77"/>
    <n v="0.76"/>
    <n v="0.71"/>
    <n v="0.77890000000000004"/>
    <n v="0.77380000000000004"/>
    <n v="0.75760000000000005"/>
    <n v="0.89659999999999995"/>
    <e v="#N/A"/>
    <e v="#N/A"/>
    <e v="#N/A"/>
    <e v="#N/A"/>
    <e v="#N/A"/>
    <e v="#N/A"/>
    <e v="#N/A"/>
    <e v="#N/A"/>
    <e v="#N/A"/>
    <e v="#N/A"/>
    <e v="#N/A"/>
    <s v="=LETARAD(A6;'Fr QV'!$A$6:$D$49;4;FALSKT)"/>
    <e v="#N/A"/>
    <e v="#N/A"/>
    <e v="#N/A"/>
    <e v="#N/A"/>
    <e v="#N/A"/>
    <s v="=LETARAD(A6;'Fr QV'!$A$1:$D$49;4;FALSKT)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2"/>
    <m/>
    <m/>
    <m/>
    <m/>
    <m/>
    <m/>
    <m/>
    <m/>
    <m/>
    <m/>
    <m/>
    <m/>
    <m/>
    <m/>
    <m/>
    <m/>
    <m/>
    <m/>
    <m/>
    <m/>
    <m/>
    <n v="0.63639999999999997"/>
    <n v="0.73333333333333328"/>
    <n v="0.76"/>
    <n v="0.73076923076923073"/>
    <n v="0.63636363636363635"/>
    <n v="0.61539999999999995"/>
    <n v="0.59019999999999995"/>
    <n v="0.55559999999999998"/>
    <n v="0.75"/>
    <n v="0.76470000000000005"/>
    <n v="0.76919999999999999"/>
    <n v="0.73333333333333328"/>
    <n v="0.7"/>
    <n v="0.70689999999999997"/>
    <n v="0.74360000000000004"/>
    <n v="0.85"/>
    <n v="0.90909090909090906"/>
    <n v="1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3"/>
    <n v="0.84313725490196101"/>
    <n v="0.83636363636363598"/>
    <n v="0.82758620689655205"/>
    <n v="0.84"/>
    <n v="0.8"/>
    <n v="0.72727272727272696"/>
    <n v="0.76470588235294101"/>
    <n v="0.73333333333333295"/>
    <n v="0.66666666666666696"/>
    <n v="0.86666666666666703"/>
    <n v="0.83333333333333304"/>
    <n v="0.81818181818181801"/>
    <n v="1"/>
    <n v="0.625"/>
    <n v="0.4"/>
    <n v="0"/>
    <n v="0"/>
    <n v="0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4"/>
    <m/>
    <m/>
    <m/>
    <m/>
    <m/>
    <m/>
    <m/>
    <m/>
    <m/>
    <m/>
    <m/>
    <m/>
    <m/>
    <m/>
    <m/>
    <m/>
    <n v="1"/>
    <n v="1"/>
    <n v="1"/>
    <n v="1"/>
    <n v="1"/>
    <n v="1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5"/>
    <m/>
    <m/>
    <m/>
    <m/>
    <m/>
    <m/>
    <m/>
    <m/>
    <m/>
    <m/>
    <m/>
    <m/>
    <m/>
    <m/>
    <m/>
    <m/>
    <n v="0.71"/>
    <n v="0.63639999999999997"/>
    <e v="#N/A"/>
    <e v="#N/A"/>
    <n v="0.5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6"/>
    <n v="1"/>
    <n v="1"/>
    <n v="1"/>
    <n v="1"/>
    <n v="1"/>
    <n v="1"/>
    <n v="1"/>
    <n v="1"/>
    <m/>
    <m/>
    <m/>
    <m/>
    <n v="0.5"/>
    <n v="0.5"/>
    <n v="0.5"/>
    <n v="0.5"/>
    <n v="0"/>
    <n v="0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n v="1"/>
    <n v="1"/>
    <n v="1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7"/>
    <n v="0.87037037037037002"/>
    <n v="0.85836909871244604"/>
    <n v="0.84615384615384603"/>
    <n v="0.81987577639751597"/>
    <n v="0.82269503546099298"/>
    <n v="0.82051282051282004"/>
    <n v="0.83064516129032295"/>
    <n v="0.84677419354838701"/>
    <n v="0.83221476510067105"/>
    <n v="0.80891719745222901"/>
    <n v="0.81045751633986896"/>
    <n v="0.77419354838709697"/>
    <n v="0.80272108843537404"/>
    <n v="0.77702702702702697"/>
    <n v="0.75"/>
    <n v="0.8"/>
    <n v="0.8"/>
    <n v="0.84950000000000003"/>
    <n v="0.89549999999999996"/>
    <n v="0.8649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e v="#N/A"/>
    <m/>
    <m/>
    <m/>
    <e v="#N/A"/>
    <e v="#N/A"/>
    <e v="#N/A"/>
    <e v="#N/A"/>
    <e v="#N/A"/>
    <e v="#N/A"/>
    <e v="#N/A"/>
    <e v="#REF!"/>
    <m/>
    <m/>
    <m/>
    <m/>
    <x v="0"/>
  </r>
  <r>
    <x v="8"/>
    <n v="0.93333333333333302"/>
    <n v="0.8"/>
    <n v="0.85"/>
    <n v="0.86363636363636398"/>
    <n v="0.84"/>
    <n v="0.931034482758621"/>
    <n v="0.84848484848484895"/>
    <n v="0.85"/>
    <n v="0.80434782608695699"/>
    <n v="0.76315789473684204"/>
    <n v="0.82352941176470595"/>
    <n v="0.83333333333333304"/>
    <n v="0.96"/>
    <n v="1"/>
    <n v="1"/>
    <n v="1"/>
    <n v="1"/>
    <n v="1"/>
    <n v="1"/>
    <n v="1"/>
    <n v="1"/>
    <n v="1"/>
    <n v="1"/>
    <n v="1"/>
    <n v="1"/>
    <n v="1"/>
    <n v="1"/>
    <n v="1"/>
    <n v="0.96430000000000005"/>
    <n v="0.97299999999999998"/>
    <n v="0.96879999999999999"/>
    <n v="0.97440000000000004"/>
    <n v="0.97826086956521741"/>
    <n v="0.97674418604651159"/>
    <n v="0.97729999999999995"/>
    <n v="0.97729999999999995"/>
    <n v="1"/>
    <n v="1"/>
    <n v="1"/>
    <n v="1"/>
    <n v="1"/>
    <n v="1"/>
    <n v="1"/>
    <n v="1"/>
    <n v="1"/>
    <n v="1"/>
    <n v="1"/>
    <n v="1"/>
    <n v="1"/>
    <n v="1"/>
    <n v="1"/>
    <n v="1"/>
    <n v="1"/>
    <n v="1"/>
    <n v="1"/>
    <e v="#REF!"/>
    <m/>
    <m/>
    <m/>
    <m/>
    <x v="0"/>
  </r>
  <r>
    <x v="9"/>
    <m/>
    <m/>
    <n v="1"/>
    <n v="0.55555555555555602"/>
    <n v="0.69230769230769196"/>
    <n v="0.73333333333333295"/>
    <n v="0.69230769230769196"/>
    <n v="0.92857142857142905"/>
    <n v="0.93333333333333302"/>
    <n v="0.92857142857142905"/>
    <n v="0.92857142857142905"/>
    <n v="1"/>
    <n v="1"/>
    <n v="1"/>
    <n v="1"/>
    <n v="1"/>
    <n v="1"/>
    <n v="1"/>
    <n v="1"/>
    <n v="1"/>
    <n v="1"/>
    <n v="0.85709999999999997"/>
    <n v="0.8"/>
    <n v="0.7"/>
    <n v="0.66666666666666663"/>
    <n v="0.7"/>
    <n v="0.58330000000000004"/>
    <n v="0.7"/>
    <n v="0.75"/>
    <n v="0.77780000000000005"/>
    <n v="1"/>
    <n v="1"/>
    <n v="0.83333333333333337"/>
    <n v="0.5714285714285714"/>
    <n v="0.6"/>
    <n v="0.5"/>
    <n v="0.625"/>
    <n v="0.88888888888888884"/>
    <n v="1"/>
    <n v="1"/>
    <n v="1"/>
    <n v="1"/>
    <n v="1"/>
    <n v="1"/>
    <n v="1"/>
    <n v="1"/>
    <n v="1"/>
    <n v="1"/>
    <n v="1"/>
    <n v="1"/>
    <n v="1"/>
    <n v="1"/>
    <n v="1"/>
    <n v="1"/>
    <n v="1"/>
    <e v="#REF!"/>
    <m/>
    <m/>
    <m/>
    <m/>
    <x v="0"/>
  </r>
  <r>
    <x v="10"/>
    <n v="0.54545454545454497"/>
    <n v="0.52"/>
    <n v="0.490566037735849"/>
    <n v="0.56818181818181801"/>
    <n v="0.51020408163265296"/>
    <n v="0.6"/>
    <n v="0.61290322580645196"/>
    <n v="0.52631578947368396"/>
    <n v="0.48484848484848497"/>
    <n v="0.5"/>
    <n v="0.46153846153846201"/>
    <n v="0.46875"/>
    <n v="0.56756756756756799"/>
    <n v="0.57499999999999996"/>
    <n v="0.64"/>
    <n v="0.73"/>
    <n v="0.86"/>
    <n v="0.86670000000000003"/>
    <n v="0.73080000000000001"/>
    <n v="0.72"/>
    <n v="0.66669999999999996"/>
    <n v="0.57140000000000002"/>
    <n v="0.58333333333333337"/>
    <n v="0.5"/>
    <n v="0.55555555555555558"/>
    <n v="0.6785714285714286"/>
    <n v="0.72"/>
    <n v="0.67859999999999998"/>
    <n v="0.66669999999999996"/>
    <n v="0.57689999999999997"/>
    <n v="0.5"/>
    <n v="0.64710000000000001"/>
    <n v="0.58695652173913049"/>
    <n v="0.58695652173913049"/>
    <n v="0.67349999999999999"/>
    <n v="0.6875"/>
    <n v="0.84850000000000003"/>
    <n v="0.89655172413793105"/>
    <n v="0.79166666666666663"/>
    <n v="0.6470588235294118"/>
    <n v="0.55555555555555558"/>
    <n v="0.62068965517241381"/>
    <n v="0.66666666666666663"/>
    <n v="0.69565217391304346"/>
    <n v="0.89473684210526316"/>
    <n v="0.91666666666666663"/>
    <n v="0.91666666666666663"/>
    <n v="0.91666666666666663"/>
    <n v="1"/>
    <n v="1"/>
    <n v="0.5714285714285714"/>
    <n v="0.625"/>
    <n v="0.625"/>
    <n v="0.5714285714285714"/>
    <n v="1"/>
    <e v="#REF!"/>
    <m/>
    <m/>
    <m/>
    <m/>
    <x v="0"/>
  </r>
  <r>
    <x v="11"/>
    <m/>
    <m/>
    <m/>
    <m/>
    <m/>
    <m/>
    <m/>
    <n v="0.85714285714285698"/>
    <n v="0.88235294117647101"/>
    <n v="0.83333333333333304"/>
    <n v="0.82142857142857095"/>
    <n v="0.76744186046511598"/>
    <n v="0.78571428571428603"/>
    <n v="0.83333333333333304"/>
    <n v="0.86"/>
    <n v="0.87"/>
    <n v="0.78"/>
    <n v="0.79249999999999998"/>
    <n v="0.76919999999999999"/>
    <n v="0.82689999999999997"/>
    <n v="0.91669999999999996"/>
    <n v="0.9375"/>
    <n v="0.96551724137931039"/>
    <n v="0.91180000000000005"/>
    <n v="0.92"/>
    <n v="0.83018867924528306"/>
    <n v="0.81820000000000004"/>
    <n v="0.77549999999999997"/>
    <n v="0.75"/>
    <n v="0.73809999999999998"/>
    <n v="0.75560000000000005"/>
    <n v="0.8085"/>
    <n v="0.82499999999999996"/>
    <n v="0.86956521739130432"/>
    <n v="0.90380000000000005"/>
    <n v="0.89090000000000003"/>
    <n v="0.8286"/>
    <n v="0.84615384615384615"/>
    <n v="0.81967213114754101"/>
    <n v="0.84375"/>
    <n v="0.88888888888888884"/>
    <n v="0.89655172413793105"/>
    <n v="0.9152542372881356"/>
    <n v="0.91304347826086951"/>
    <n v="0.96969696969696972"/>
    <n v="1"/>
    <n v="0.94117647058823528"/>
    <n v="0.94117647058823528"/>
    <n v="0.9"/>
    <n v="0.9"/>
    <n v="1"/>
    <n v="0.78947368421052633"/>
    <n v="0.81818181818181823"/>
    <n v="0.8214285714285714"/>
    <n v="0.8"/>
    <n v="0.84375"/>
    <n v="0.80645161290322576"/>
    <n v="0.83870967741935487"/>
    <n v="0.88"/>
    <n v="0.96"/>
    <x v="1"/>
  </r>
  <r>
    <x v="12"/>
    <n v="0.79439252336448596"/>
    <n v="0.82291666666666696"/>
    <n v="0.78125"/>
    <n v="0.79787234042553201"/>
    <n v="0.76767676767676796"/>
    <n v="0.76190476190476197"/>
    <n v="0.76415094339622602"/>
    <n v="0.74747474747474796"/>
    <n v="0.77"/>
    <n v="0.78021978021978"/>
    <n v="0.792682926829268"/>
    <n v="0.80597014925373101"/>
    <n v="0.69491525423728795"/>
    <n v="0.703125"/>
    <n v="0.65"/>
    <n v="0.68"/>
    <n v="0.76"/>
    <n v="0.75"/>
    <n v="0.77529999999999999"/>
    <n v="0.8276"/>
    <n v="0.8"/>
    <n v="0.78459999999999996"/>
    <n v="0.80303030303030298"/>
    <n v="0.71430000000000005"/>
    <n v="0.74626865671641796"/>
    <n v="0.75"/>
    <n v="0.73770000000000002"/>
    <n v="0.77139999999999997"/>
    <n v="0.78569999999999995"/>
    <n v="0.80559999999999998"/>
    <n v="0.85899999999999999"/>
    <n v="0.875"/>
    <n v="0.89898989898989901"/>
    <n v="0.91919191919191923"/>
    <n v="0.91090000000000004"/>
    <n v="0.90239999999999998"/>
    <n v="0.89470000000000005"/>
    <n v="0.85074626865671643"/>
    <n v="0.83636363636363631"/>
    <n v="0.86538461538461542"/>
    <n v="0.8571428571428571"/>
    <n v="0.875"/>
    <n v="0.88571428571428568"/>
    <n v="0.93103448275862066"/>
    <n v="0.82758620689655171"/>
    <n v="0.85185185185185186"/>
    <n v="0.8571428571428571"/>
    <n v="0.8125"/>
    <n v="1"/>
    <n v="1"/>
    <n v="0.84615384615384615"/>
    <n v="0.89655172413793105"/>
    <n v="0.78787878787878785"/>
    <n v="0.80555555555555558"/>
    <n v="0.875"/>
    <n v="0.8666666666666667"/>
    <n v="1"/>
    <n v="1"/>
    <n v="0.97560975609756095"/>
    <n v="0.95"/>
    <x v="2"/>
  </r>
  <r>
    <x v="13"/>
    <n v="0.84782608695652195"/>
    <n v="0.84210526315789502"/>
    <n v="0.83870967741935498"/>
    <n v="0.83928571428571397"/>
    <n v="0.80851063829787195"/>
    <n v="0.79069767441860495"/>
    <n v="0.73913043478260898"/>
    <n v="0.77777777777777801"/>
    <n v="0.78873239436619702"/>
    <n v="0.75862068965517204"/>
    <n v="0.74509803921568596"/>
    <n v="0.69230769230769196"/>
    <n v="0.74193548387096797"/>
    <n v="0.73170731707317105"/>
    <n v="0.81"/>
    <n v="0.8"/>
    <n v="0.82"/>
    <n v="0.875"/>
    <n v="0.82220000000000004"/>
    <n v="0.88100000000000001"/>
    <n v="0.89800000000000002"/>
    <n v="0.92110000000000003"/>
    <n v="0.86956521739130432"/>
    <n v="0.85450000000000004"/>
    <n v="0.76923076923076927"/>
    <n v="0.75510204081632648"/>
    <n v="0.8"/>
    <n v="0.8125"/>
    <n v="0.94289999999999996"/>
    <n v="0.93620000000000003"/>
    <n v="0.94550000000000001"/>
    <n v="0.92449999999999999"/>
    <n v="0.88888888888888884"/>
    <n v="0.89473684210526316"/>
    <n v="0.90629999999999999"/>
    <n v="0.91180000000000005"/>
    <n v="0.83330000000000004"/>
    <n v="0.8571428571428571"/>
    <n v="0.84"/>
    <n v="0.82926829268292679"/>
    <n v="0.8571428571428571"/>
    <n v="0.79166666666666663"/>
    <n v="0.76923076923076927"/>
    <n v="0.82608695652173914"/>
    <n v="0.90909090909090906"/>
    <n v="0.91304347826086951"/>
    <n v="0.7857142857142857"/>
    <n v="0.77777777777777779"/>
    <n v="0.66666666666666663"/>
    <n v="0.53333333333333333"/>
    <n v="0.7"/>
    <n v="0.73333333333333328"/>
    <n v="0.76470588235294112"/>
    <n v="0.8666666666666667"/>
    <n v="0.8125"/>
    <n v="0.8125"/>
    <n v="0.81481481481481477"/>
    <n v="0.88888888888888884"/>
    <n v="0.86842105263157898"/>
    <n v="0.90243902439024393"/>
    <x v="2"/>
  </r>
  <r>
    <x v="14"/>
    <n v="0.77419354838709697"/>
    <n v="0.71428571428571397"/>
    <n v="0.60714285714285698"/>
    <n v="0.61538461538461497"/>
    <n v="0.7"/>
    <n v="0.78947368421052599"/>
    <n v="0.84210526315789502"/>
    <n v="0.72"/>
    <n v="0.6"/>
    <n v="0.55813953488372103"/>
    <n v="0.59090909090909105"/>
    <n v="0.68888888888888899"/>
    <n v="0.75"/>
    <n v="0.79310344827586199"/>
    <n v="0.8"/>
    <n v="0.72"/>
    <n v="0.71"/>
    <n v="0.75"/>
    <n v="0.72729999999999995"/>
    <n v="0.72"/>
    <n v="0.74070000000000003"/>
    <n v="0.78569999999999995"/>
    <n v="0.875"/>
    <n v="0.90629999999999999"/>
    <n v="1"/>
    <n v="0.875"/>
    <n v="0.69230000000000003"/>
    <n v="0.63160000000000005"/>
    <n v="0.66669999999999996"/>
    <n v="0.70450000000000002"/>
    <n v="0.73470000000000002"/>
    <n v="0.77780000000000005"/>
    <n v="0.77586206896551724"/>
    <n v="0.85106382978723405"/>
    <n v="0.85709999999999997"/>
    <n v="0.84209999999999996"/>
    <n v="0.84"/>
    <n v="0.83333333333333337"/>
    <n v="0.82758620689655171"/>
    <n v="0.8571428571428571"/>
    <n v="0.95238095238095233"/>
    <n v="0.92307692307692313"/>
    <n v="0.84615384615384615"/>
    <n v="0.83870967741935487"/>
    <n v="0.81481481481481477"/>
    <n v="0.76470588235294112"/>
    <n v="0.93333333333333335"/>
    <n v="0.90909090909090906"/>
    <n v="0.875"/>
    <n v="0.75"/>
    <n v="0.66666666666666663"/>
    <n v="0.63636363636363635"/>
    <n v="0.61538461538461542"/>
    <n v="0.53846153846153844"/>
    <e v="#REF!"/>
    <m/>
    <m/>
    <n v="0.96666666666666667"/>
    <n v="0.97058823529411764"/>
    <n v="1"/>
    <x v="3"/>
  </r>
  <r>
    <x v="15"/>
    <n v="0.60294117647058798"/>
    <n v="0.57534246575342496"/>
    <n v="0.625"/>
    <n v="0.53333333333333299"/>
    <n v="0.58974358974358998"/>
    <n v="0.72"/>
    <n v="0.67857142857142905"/>
    <n v="0.75757575757575801"/>
    <n v="0.78048780487804903"/>
    <n v="0.72916666666666696"/>
    <n v="0.69642857142857095"/>
    <n v="0.6"/>
    <n v="0.515625"/>
    <n v="0.5"/>
    <n v="0.52"/>
    <n v="0.63"/>
    <n v="0.68"/>
    <n v="0.67569999999999997"/>
    <n v="0.66669999999999996"/>
    <n v="0.67800000000000005"/>
    <n v="0.69640000000000002"/>
    <n v="0.73329999999999995"/>
    <n v="0.80487804878048785"/>
    <n v="0.75"/>
    <n v="0.79411764705882348"/>
    <n v="0.80769230769230771"/>
    <n v="0.76919999999999999"/>
    <n v="0.80769999999999997"/>
    <n v="0.8"/>
    <n v="0.84209999999999996"/>
    <n v="0.83330000000000004"/>
    <n v="0.8095"/>
    <n v="0.82926829268292679"/>
    <n v="0.77083333333333337"/>
    <n v="0.77780000000000005"/>
    <n v="0.71430000000000005"/>
    <n v="0.69769999999999999"/>
    <n v="0.73529411764705888"/>
    <n v="0.75"/>
    <n v="0.90476190476190477"/>
    <n v="0.86206896551724133"/>
    <n v="0.8571428571428571"/>
    <n v="0.82857142857142863"/>
    <n v="0.84848484848484851"/>
    <n v="0.8"/>
    <n v="0.7857142857142857"/>
    <n v="0.8"/>
    <n v="0.77777777777777779"/>
    <n v="0.8"/>
    <n v="1"/>
    <n v="1"/>
    <n v="0.875"/>
    <n v="0.8571428571428571"/>
    <n v="0.76923076923076927"/>
    <n v="0.82352941176470584"/>
    <n v="0.83333333333333337"/>
    <n v="0.84210526315789469"/>
    <n v="0.95"/>
    <n v="0.95"/>
    <n v="0.96153846153846156"/>
    <x v="4"/>
  </r>
  <r>
    <x v="16"/>
    <n v="0.79411764705882304"/>
    <n v="0.86238532110091803"/>
    <n v="0.87378640776699001"/>
    <n v="0.84615384615384603"/>
    <n v="0.83516483516483497"/>
    <n v="0.74468085106382997"/>
    <n v="0.75257731958762897"/>
    <n v="0.75925925925925897"/>
    <n v="0.83571428571428596"/>
    <n v="0.858108108108108"/>
    <n v="0.85034013605442205"/>
    <n v="0.84397163120567398"/>
    <n v="0.74193548387096797"/>
    <n v="0.72277227722772297"/>
    <n v="0.73"/>
    <n v="0.74"/>
    <n v="0.83"/>
    <n v="0.84809999999999997"/>
    <n v="0.86299999999999999"/>
    <n v="0.8841"/>
    <n v="0.96230000000000004"/>
    <n v="0.96299999999999997"/>
    <n v="0.9242424242424242"/>
    <n v="0.92210000000000003"/>
    <n v="0.92307692307692313"/>
    <n v="0.92307692307692313"/>
    <n v="0.90769999999999995"/>
    <n v="0.90910000000000002"/>
    <n v="0.9032"/>
    <n v="0.84850000000000003"/>
    <n v="0.89549999999999996"/>
    <n v="0.84850000000000003"/>
    <n v="0.84126984126984128"/>
    <n v="0.86153846153846159"/>
    <n v="0.87319999999999998"/>
    <n v="0.8841"/>
    <n v="0.84850000000000003"/>
    <n v="0.85245901639344257"/>
    <n v="0.79629629629629628"/>
    <n v="0.81132075471698117"/>
    <n v="0.8666666666666667"/>
    <n v="0.82926829268292679"/>
    <n v="0.73913043478260865"/>
    <n v="0.7021276595744681"/>
    <n v="0.70588235294117652"/>
    <n v="0.67391304347826086"/>
    <n v="0.77500000000000002"/>
    <n v="0.78947368421052633"/>
    <n v="0.68181818181818177"/>
    <n v="0.8125"/>
    <n v="0.70588235294117652"/>
    <n v="0.77777777777777779"/>
    <n v="0.77777777777777779"/>
    <n v="0.77272727272727271"/>
    <n v="0.91666666666666663"/>
    <n v="0.92307692307692313"/>
    <n v="0.84"/>
    <n v="0.83783783783783783"/>
    <n v="0.83561643835616439"/>
    <n v="0.86746987951807231"/>
    <x v="5"/>
  </r>
  <r>
    <x v="17"/>
    <n v="0.71428571428571397"/>
    <n v="0.68235294117647105"/>
    <n v="0.67469879518072295"/>
    <n v="0.68"/>
    <n v="0.66666666666666696"/>
    <n v="0.79220779220779203"/>
    <n v="0.76712328767123295"/>
    <n v="0.75"/>
    <n v="0.79347826086956497"/>
    <n v="0.75641025641025605"/>
    <n v="0.79729729729729704"/>
    <n v="0.85897435897435903"/>
    <n v="0.87628865979381398"/>
    <n v="0.89361702127659604"/>
    <n v="0.91"/>
    <n v="0.93"/>
    <n v="0.93"/>
    <n v="0.93020000000000003"/>
    <n v="0.89739999999999998"/>
    <n v="0.86839999999999995"/>
    <n v="0.87270000000000003"/>
    <n v="0.87270000000000003"/>
    <n v="0.8125"/>
    <n v="0.83330000000000004"/>
    <n v="0.82926829268292679"/>
    <n v="0.8"/>
    <n v="0.84089999999999998"/>
    <n v="0.8095"/>
    <n v="0.88239999999999996"/>
    <n v="0.86439999999999995"/>
    <n v="0.84619999999999995"/>
    <n v="0.85560000000000003"/>
    <n v="0.85057471264367812"/>
    <n v="0.86250000000000004"/>
    <n v="0.89039999999999997"/>
    <n v="0.8871"/>
    <n v="0.87880000000000003"/>
    <n v="0.85135135135135132"/>
    <n v="0.83783783783783783"/>
    <n v="0.84848484848484851"/>
    <n v="0.77419354838709675"/>
    <n v="0.77192982456140347"/>
    <n v="0.76666666666666672"/>
    <n v="0.7142857142857143"/>
    <n v="0.78048780487804881"/>
    <n v="0.83783783783783783"/>
    <n v="0.86206896551724133"/>
    <n v="0.88"/>
    <n v="0.84615384615384615"/>
    <n v="0.5"/>
    <n v="0.61904761904761907"/>
    <n v="0.66666666666666663"/>
    <n v="0.66666666666666663"/>
    <n v="0.76744186046511631"/>
    <n v="0.76315789473684215"/>
    <n v="0.75757575757575757"/>
    <n v="0.78378378378378377"/>
    <n v="0.77142857142857146"/>
    <n v="0.8"/>
    <n v="0.9152542372881356"/>
    <x v="6"/>
  </r>
  <r>
    <x v="18"/>
    <n v="0.82550335570469802"/>
    <n v="0.84146341463414598"/>
    <n v="0.85897435897435903"/>
    <n v="0.85826771653543299"/>
    <n v="0.86407766990291301"/>
    <n v="0.85135135135135098"/>
    <n v="0.85294117647058798"/>
    <n v="0.83783783783783805"/>
    <n v="0.80281690140845097"/>
    <n v="0.82258064516129004"/>
    <n v="0.81355932203389802"/>
    <n v="0.84285714285714297"/>
    <n v="0.88990825688073405"/>
    <n v="0.91390728476821204"/>
    <n v="0.91"/>
    <n v="0.94"/>
    <n v="0.96"/>
    <n v="0.95860000000000001"/>
    <n v="0.95399999999999996"/>
    <n v="0.92859999999999998"/>
    <n v="0.92679999999999996"/>
    <n v="0.9083"/>
    <n v="0.89473684210526316"/>
    <n v="0.87390000000000001"/>
    <n v="0.84246575342465757"/>
    <n v="0.84662576687116564"/>
    <n v="0.84430000000000005"/>
    <n v="0.82779999999999998"/>
    <n v="0.7984"/>
    <n v="0.77480000000000004"/>
    <n v="0.7944"/>
    <n v="0.81899999999999995"/>
    <n v="0.85606060606060608"/>
    <n v="0.8741721854304636"/>
    <n v="0.87180000000000002"/>
    <n v="0.89100000000000001"/>
    <n v="0.89229999999999998"/>
    <n v="0.90566037735849059"/>
    <n v="0.91176470588235292"/>
    <n v="0.91954022988505746"/>
    <n v="0.97297297297297303"/>
    <n v="0.96202531645569622"/>
    <n v="0.97435897435897434"/>
    <n v="0.91752577319587625"/>
    <n v="0.9101123595505618"/>
    <n v="0.90789473684210531"/>
    <n v="0.89230769230769236"/>
    <n v="0.93939393939393945"/>
    <n v="0.94117647058823528"/>
    <n v="0.8"/>
    <n v="0.81481481481481477"/>
    <n v="0.81818181818181823"/>
    <n v="0.79411764705882348"/>
    <n v="0.9"/>
    <n v="0.82926829268292679"/>
    <n v="0.87179487179487181"/>
    <n v="0.91489361702127658"/>
    <n v="0.89795918367346939"/>
    <n v="0.98"/>
    <n v="0.9726027397260274"/>
    <x v="7"/>
  </r>
  <r>
    <x v="19"/>
    <n v="0.71641791044776104"/>
    <n v="0.73972602739726001"/>
    <n v="0.72727272727272696"/>
    <n v="0.662337662337662"/>
    <n v="0.61643835616438403"/>
    <n v="0.57333333333333303"/>
    <n v="0.59036144578313299"/>
    <n v="0.65333333333333299"/>
    <n v="0.73076923076923095"/>
    <n v="0.73611111111111105"/>
    <n v="0.6875"/>
    <n v="0.69117647058823495"/>
    <n v="0.58571428571428596"/>
    <n v="0.56716417910447803"/>
    <n v="0.62"/>
    <n v="0.56999999999999995"/>
    <n v="0.62"/>
    <n v="0.63890000000000002"/>
    <n v="0.59460000000000002"/>
    <n v="0.65149999999999997"/>
    <n v="0.7"/>
    <n v="0.7077"/>
    <n v="0.77419354838709675"/>
    <n v="0.78569999999999995"/>
    <n v="0.71666666666666667"/>
    <n v="0.64912280701754388"/>
    <n v="0.61899999999999999"/>
    <n v="0.59150000000000003"/>
    <n v="0.5867"/>
    <n v="0.66180000000000005"/>
    <n v="0.68179999999999996"/>
    <n v="0.78380000000000005"/>
    <n v="0.8529411764705882"/>
    <n v="0.85915492957746475"/>
    <n v="0.8649"/>
    <n v="0.83609999999999995"/>
    <n v="0.81130000000000002"/>
    <n v="0.76"/>
    <n v="0.77272727272727271"/>
    <n v="0.84615384615384615"/>
    <n v="0.83050847457627119"/>
    <n v="0.86885245901639341"/>
    <n v="0.83333333333333337"/>
    <n v="0.77272727272727271"/>
    <n v="0.84210526315789469"/>
    <n v="0.85185185185185186"/>
    <n v="0.90909090909090906"/>
    <n v="0.76190476190476186"/>
    <n v="0.5"/>
    <n v="0.6"/>
    <n v="0.75"/>
    <n v="0.875"/>
    <n v="0.90476190476190477"/>
    <n v="0.8"/>
    <n v="0.77419354838709675"/>
    <n v="0.78787878787878785"/>
    <n v="0.80434782608695654"/>
    <n v="0.8833333333333333"/>
    <n v="0.9152542372881356"/>
    <n v="0.90322580645161288"/>
    <x v="8"/>
  </r>
  <r>
    <x v="20"/>
    <n v="0.83132530120481896"/>
    <n v="0.82926829268292701"/>
    <n v="0.81818181818181801"/>
    <n v="0.79365079365079405"/>
    <n v="0.84"/>
    <n v="0.76785714285714302"/>
    <n v="0.76666666666666705"/>
    <n v="0.80645161290322598"/>
    <n v="0.82666666666666699"/>
    <n v="0.90476190476190499"/>
    <n v="0.87878787878787901"/>
    <n v="0.85915492957746498"/>
    <n v="0.83783783783783805"/>
    <n v="0.831168831168831"/>
    <n v="0.86"/>
    <n v="0.82"/>
    <n v="0.86"/>
    <n v="0.86539999999999995"/>
    <n v="0.81479999999999997"/>
    <n v="0.85450000000000004"/>
    <n v="0.83930000000000005"/>
    <n v="0.81820000000000004"/>
    <n v="0.83870967741935487"/>
    <n v="0.84379999999999999"/>
    <n v="0.78787878787878785"/>
    <n v="0.77272727272727271"/>
    <n v="0.77610000000000001"/>
    <n v="0.76060000000000005"/>
    <n v="0.8095"/>
    <n v="0.80700000000000005"/>
    <n v="0.76919999999999999"/>
    <n v="0.8"/>
    <n v="0.78260869565217395"/>
    <n v="0.82978723404255317"/>
    <n v="0.83930000000000005"/>
    <n v="0.84089999999999998"/>
    <n v="0.86670000000000003"/>
    <n v="0.8571428571428571"/>
    <n v="0.87804878048780488"/>
    <n v="0.91111111111111109"/>
    <n v="0.88095238095238093"/>
    <n v="0.90625"/>
    <n v="0.92682926829268297"/>
    <n v="0.88571428571428568"/>
    <n v="0.89743589743589747"/>
    <n v="0.88571428571428568"/>
    <n v="0.8571428571428571"/>
    <n v="0.88235294117647056"/>
    <n v="1"/>
    <n v="0.8571428571428571"/>
    <n v="0.91666666666666663"/>
    <n v="0.94736842105263153"/>
    <n v="0.81818181818181823"/>
    <n v="0.88"/>
    <n v="0.8571428571428571"/>
    <n v="0.80952380952380953"/>
    <n v="0.87096774193548387"/>
    <n v="0.86956521739130432"/>
    <n v="0.8666666666666667"/>
    <n v="0.90909090909090906"/>
    <x v="9"/>
  </r>
  <r>
    <x v="21"/>
    <n v="0.71153846153846201"/>
    <n v="0.679245283018868"/>
    <n v="0.7"/>
    <n v="0.65116279069767402"/>
    <n v="0.69767441860465096"/>
    <n v="0.68421052631578905"/>
    <n v="0.73684210526315796"/>
    <n v="0.79411764705882304"/>
    <n v="0.79487179487179505"/>
    <n v="0.83333333333333304"/>
    <n v="0.86956521739130399"/>
    <n v="0.90384615384615397"/>
    <n v="0.88679245283018904"/>
    <n v="0.86792452830188704"/>
    <n v="0.84"/>
    <n v="0.81"/>
    <n v="0.8"/>
    <n v="0.75609999999999999"/>
    <n v="0.74070000000000003"/>
    <n v="0.71230000000000004"/>
    <n v="0.71699999999999997"/>
    <n v="0.8125"/>
    <n v="0.79069767441860461"/>
    <n v="0.75560000000000005"/>
    <n v="0.78260869565217395"/>
    <n v="0.74"/>
    <n v="0.76470000000000005"/>
    <n v="0.72550000000000003"/>
    <n v="0.65959999999999996"/>
    <n v="0.67349999999999999"/>
    <n v="0.68630000000000002"/>
    <n v="0.77190000000000003"/>
    <n v="0.86363636363636365"/>
    <n v="0.88524590163934425"/>
    <n v="0.9"/>
    <n v="0.94440000000000002"/>
    <n v="0.878"/>
    <n v="0.89473684210526316"/>
    <n v="0.89189189189189189"/>
    <n v="0.77500000000000002"/>
    <n v="0.83018867924528306"/>
    <n v="0.81481481481481477"/>
    <n v="0.81132075471698117"/>
    <n v="0.83333333333333337"/>
    <n v="0.80645161290322576"/>
    <n v="0.76"/>
    <n v="0.73913043478260865"/>
    <n v="0.77272727272727271"/>
    <n v="0.66666666666666663"/>
    <n v="0.79166666666666663"/>
    <n v="0.78260869565217395"/>
    <n v="0.7857142857142857"/>
    <n v="0.80769230769230771"/>
    <n v="0.83333333333333337"/>
    <n v="0.84"/>
    <n v="0.91666666666666663"/>
    <n v="0.92307692307692313"/>
    <n v="0.92"/>
    <n v="0.92"/>
    <n v="0.84848484848484851"/>
    <x v="10"/>
  </r>
  <r>
    <x v="22"/>
    <n v="0.63793103448275901"/>
    <n v="0.60240963855421703"/>
    <n v="0.57534246575342496"/>
    <n v="0.54591836734693899"/>
    <n v="0.51219512195121997"/>
    <n v="0.59183673469387799"/>
    <n v="0.55263157894736803"/>
    <n v="0.61038961038961004"/>
    <n v="0.67948717948717996"/>
    <n v="0.70921985815602795"/>
    <n v="0.75968992248061995"/>
    <n v="0.76229508196721296"/>
    <n v="0.85046728971962604"/>
    <n v="0.83898305084745795"/>
    <n v="0.82"/>
    <n v="0.78"/>
    <n v="0.77"/>
    <n v="0.72089999999999999"/>
    <n v="0.74160000000000004"/>
    <n v="0.78949999999999998"/>
    <n v="0.71209999999999996"/>
    <n v="0.7742"/>
    <n v="0.75806451612903225"/>
    <n v="0.75339999999999996"/>
    <n v="0.73333333333333328"/>
    <n v="0.72499999999999998"/>
    <n v="0.75"/>
    <n v="0.75"/>
    <n v="0.83930000000000005"/>
    <n v="0.78259999999999996"/>
    <n v="0.75339999999999996"/>
    <n v="0.76090000000000002"/>
    <n v="0.75247524752475248"/>
    <n v="0.75789473684210529"/>
    <n v="0.78410000000000002"/>
    <n v="0.7419"/>
    <n v="0.72409999999999997"/>
    <n v="0.75"/>
    <n v="0.76470588235294112"/>
    <n v="0.70370370370370372"/>
    <n v="0.72093023255813948"/>
    <n v="0.6875"/>
    <n v="0.66666666666666663"/>
    <n v="0.83333333333333337"/>
    <n v="0.77419354838709675"/>
    <n v="0.79411764705882348"/>
    <n v="0.77142857142857146"/>
    <n v="0.6785714285714286"/>
    <n v="0.70588235294117652"/>
    <n v="0.76470588235294112"/>
    <n v="0.875"/>
    <n v="0.92"/>
    <n v="0.88461538461538458"/>
    <n v="0.8666666666666667"/>
    <n v="0.80952380952380953"/>
    <n v="0.90909090909090906"/>
    <n v="0.89655172413793105"/>
    <n v="0.92682926829268297"/>
    <n v="0.86792452830188682"/>
    <n v="0.86764705882352944"/>
    <x v="11"/>
  </r>
  <r>
    <x v="23"/>
    <n v="0.75555555555555598"/>
    <n v="0.74736842105263201"/>
    <n v="0.68224299065420602"/>
    <n v="0.73404255319148903"/>
    <n v="0.67469879518072295"/>
    <n v="0.72463768115941996"/>
    <n v="0.82258064516129004"/>
    <n v="0.82499999999999996"/>
    <n v="0.91011235955056202"/>
    <n v="0.89320388349514601"/>
    <n v="0.87826086956521698"/>
    <n v="0.82733812949640295"/>
    <n v="0.80769230769230804"/>
    <n v="0.79385964912280704"/>
    <n v="0.79"/>
    <n v="0.77"/>
    <n v="0.75"/>
    <n v="0.76160000000000005"/>
    <n v="0.78359999999999996"/>
    <n v="0.83209999999999995"/>
    <n v="0.81820000000000004"/>
    <n v="0.80130000000000001"/>
    <n v="0.79220779220779225"/>
    <n v="0.75690000000000002"/>
    <n v="0.76712328767123283"/>
    <n v="0.75862068965517238"/>
    <n v="0.76"/>
    <n v="0.79579999999999995"/>
    <n v="0.77210000000000001"/>
    <n v="0.83199999999999996"/>
    <n v="0.83899999999999997"/>
    <n v="0.82609999999999995"/>
    <n v="0.90825688073394495"/>
    <n v="0.88461538461538458"/>
    <n v="0.87849999999999995"/>
    <n v="0.91090000000000004"/>
    <n v="0.91210000000000002"/>
    <n v="0.93506493506493504"/>
    <n v="0.91139240506329111"/>
    <n v="0.8764044943820225"/>
    <n v="0.87272727272727268"/>
    <n v="0.85321100917431192"/>
    <n v="0.86138613861386137"/>
    <n v="0.85227272727272729"/>
    <n v="0.83823529411764708"/>
    <n v="0.83636363636363631"/>
    <n v="0.83333333333333337"/>
    <n v="0.86486486486486491"/>
    <n v="0.73684210526315785"/>
    <n v="0.65"/>
    <n v="0.75"/>
    <n v="0.81081081081081086"/>
    <n v="0.9"/>
    <n v="0.92156862745098034"/>
    <n v="0.87692307692307692"/>
    <n v="0.859375"/>
    <n v="0.85507246376811596"/>
    <n v="0.86075949367088611"/>
    <n v="0.89189189189189189"/>
    <n v="0.90243902439024393"/>
    <x v="12"/>
  </r>
  <r>
    <x v="24"/>
    <n v="0.68548387096774199"/>
    <n v="0.70833333333333304"/>
    <n v="0.74074074074074103"/>
    <n v="0.80645161290322598"/>
    <n v="0.87012987012986998"/>
    <n v="0.85567010309278302"/>
    <n v="0.875"/>
    <n v="0.84905660377358505"/>
    <n v="0.85950413223140498"/>
    <n v="0.86956521739130399"/>
    <n v="0.84070796460177"/>
    <n v="0.84821428571428603"/>
    <n v="0.79104477611940305"/>
    <n v="0.80254777070063699"/>
    <n v="0.8"/>
    <n v="0.77"/>
    <n v="0.81"/>
    <n v="0.78410000000000002"/>
    <n v="0.8125"/>
    <n v="0.81720000000000004"/>
    <n v="0.81910000000000005"/>
    <n v="0.82799999999999996"/>
    <n v="0.84090909090909094"/>
    <n v="0.86539999999999995"/>
    <n v="0.86915887850467288"/>
    <n v="0.82758620689655171"/>
    <n v="0.79649999999999999"/>
    <n v="0.78349999999999997"/>
    <n v="0.77270000000000005"/>
    <n v="0.85560000000000003"/>
    <n v="0.89359999999999995"/>
    <n v="0.8468"/>
    <n v="0.87301587301587302"/>
    <n v="0.83846153846153848"/>
    <n v="0.82399999999999995"/>
    <n v="0.8679"/>
    <n v="0.83040000000000003"/>
    <n v="0.8571428571428571"/>
    <n v="0.8545454545454545"/>
    <n v="0.8125"/>
    <n v="0.82558139534883723"/>
    <n v="0.84810126582278478"/>
    <n v="0.8271604938271605"/>
    <n v="0.83333333333333337"/>
    <n v="0.86585365853658536"/>
    <n v="0.85074626865671643"/>
    <n v="0.86885245901639341"/>
    <n v="0.95"/>
    <n v="0.88461538461538458"/>
    <n v="0.84"/>
    <n v="0.76923076923076927"/>
    <n v="0.79245283018867929"/>
    <n v="0.83606557377049184"/>
    <n v="0.87341772151898733"/>
    <n v="0.90123456790123457"/>
    <n v="0.94029850746268662"/>
    <n v="0.90361445783132532"/>
    <n v="0.89156626506024095"/>
    <n v="0.91111111111111109"/>
    <n v="0.87387387387387383"/>
    <x v="13"/>
  </r>
  <r>
    <x v="25"/>
    <n v="0.72222222222222199"/>
    <n v="0.73584905660377398"/>
    <n v="0.71844660194174803"/>
    <n v="0.68911917098445596"/>
    <n v="0.69461077844311403"/>
    <n v="0.61224489795918402"/>
    <n v="0.60096153846153799"/>
    <n v="0.57831325301204795"/>
    <n v="0.59683794466403195"/>
    <n v="0.65384615384615397"/>
    <n v="0.69791666666666696"/>
    <n v="0.78285714285714303"/>
    <n v="0.784810126582278"/>
    <n v="0.76687116564417201"/>
    <n v="0.76"/>
    <n v="0.76"/>
    <n v="0.8"/>
    <n v="0.79079999999999995"/>
    <n v="0.78569999999999995"/>
    <n v="0.75409999999999999"/>
    <n v="0.7157"/>
    <n v="0.72729999999999995"/>
    <n v="0.71250000000000002"/>
    <n v="0.70509999999999995"/>
    <n v="0.70370370370370372"/>
    <n v="0.70114942528735635"/>
    <n v="0.70330000000000004"/>
    <n v="0.70640000000000003"/>
    <n v="0.67830000000000001"/>
    <n v="0.6825"/>
    <n v="0.6744"/>
    <n v="0.67969999999999997"/>
    <n v="0.67256637168141598"/>
    <n v="0.69607843137254899"/>
    <n v="0.75760000000000005"/>
    <n v="0.80520000000000003"/>
    <n v="0.875"/>
    <n v="0.89583333333333337"/>
    <n v="0.76190476190476186"/>
    <n v="0.79545454545454541"/>
    <n v="0.82191780821917804"/>
    <n v="0.84"/>
    <n v="0.88607594936708856"/>
    <n v="0.83529411764705885"/>
    <n v="0.77108433734939763"/>
    <n v="0.72058823529411764"/>
    <n v="0.72727272727272729"/>
    <n v="0.7142857142857143"/>
    <n v="0.81818181818181823"/>
    <n v="0.87096774193548387"/>
    <n v="0.89473684210526316"/>
    <n v="0.90740740740740744"/>
    <n v="0.92307692307692313"/>
    <n v="0.86075949367088611"/>
    <n v="0.82758620689655171"/>
    <n v="0.78846153846153844"/>
    <n v="0.76315789473684215"/>
    <n v="0.79646017699115046"/>
    <n v="0.80373831775700932"/>
    <n v="0.86407766990291257"/>
    <x v="14"/>
  </r>
  <r>
    <x v="26"/>
    <n v="0.63755458515283903"/>
    <n v="0.66824644549763001"/>
    <n v="0.66666666666666696"/>
    <n v="0.70588235294117696"/>
    <n v="0.74770642201834903"/>
    <n v="0.72767857142857095"/>
    <n v="0.71904761904761905"/>
    <n v="0.72769953051643199"/>
    <n v="0.67708333333333304"/>
    <n v="0.69886363636363602"/>
    <n v="0.69540229885057503"/>
    <n v="0.69277108433734902"/>
    <n v="0.67213114754098402"/>
    <n v="0.66346153846153799"/>
    <n v="0.68"/>
    <n v="0.67"/>
    <n v="0.72"/>
    <n v="0.76239999999999997"/>
    <n v="0.77270000000000005"/>
    <n v="0.82909999999999995"/>
    <n v="0.87570000000000003"/>
    <n v="0.87580000000000002"/>
    <n v="0.87349397590361444"/>
    <n v="0.83440000000000003"/>
    <n v="0.81081081081081086"/>
    <n v="0.8"/>
    <n v="0.7853"/>
    <n v="0.83709999999999996"/>
    <n v="0.83750000000000002"/>
    <n v="0.84519999999999995"/>
    <n v="0.86029999999999995"/>
    <n v="0.81710000000000005"/>
    <n v="0.8306010928961749"/>
    <n v="0.84523809523809523"/>
    <n v="0.84060000000000001"/>
    <n v="0.86070000000000002"/>
    <n v="0.85709999999999997"/>
    <n v="0.8515625"/>
    <n v="0.84799999999999998"/>
    <n v="0.85217391304347823"/>
    <n v="0.88157894736842102"/>
    <n v="0.87919463087248317"/>
    <n v="0.88435374149659862"/>
    <n v="0.86754966887417218"/>
    <n v="0.84677419354838712"/>
    <n v="0.87"/>
    <n v="0.85263157894736841"/>
    <n v="0.87012987012987009"/>
    <n v="0.8125"/>
    <n v="0.70454545454545459"/>
    <n v="0.67391304347826086"/>
    <n v="0.74285714285714288"/>
    <n v="0.78048780487804881"/>
    <n v="0.82291666666666663"/>
    <n v="0.87068965517241381"/>
    <n v="0.83625730994152048"/>
    <n v="0.84390243902439022"/>
    <n v="0.84390243902439022"/>
    <n v="0.84020618556701032"/>
    <n v="0.86931818181818177"/>
    <x v="15"/>
  </r>
  <r>
    <x v="27"/>
    <n v="0.82178217821782196"/>
    <n v="0.82587064676616895"/>
    <n v="0.82051282051282004"/>
    <n v="0.83660130718954295"/>
    <n v="0.83898305084745795"/>
    <n v="0.85046728971962604"/>
    <n v="0.84848484848484895"/>
    <n v="0.87719298245613997"/>
    <n v="0.89855072463768104"/>
    <n v="0.88435374149659896"/>
    <n v="0.85889570552147199"/>
    <n v="0.83802816901408395"/>
    <n v="0.82499999999999996"/>
    <n v="0.859649122807018"/>
    <n v="0.91"/>
    <n v="0.91"/>
    <n v="0.89"/>
    <n v="0.87739999999999996"/>
    <n v="0.87960000000000005"/>
    <n v="0.84950000000000003"/>
    <n v="0.86140000000000005"/>
    <n v="0.82650000000000001"/>
    <n v="0.82828282828282829"/>
    <n v="0.8125"/>
    <n v="0.8165137614678899"/>
    <n v="0.81739130434782614"/>
    <n v="0.82079999999999997"/>
    <n v="0.86919999999999997"/>
    <n v="0.88460000000000005"/>
    <n v="0.93149999999999999"/>
    <n v="0.92310000000000003"/>
    <n v="0.93589999999999995"/>
    <n v="0.91860465116279066"/>
    <n v="0.92553191489361697"/>
    <n v="0.9"/>
    <n v="0.90629999999999999"/>
    <n v="0.90529999999999999"/>
    <n v="0.8571428571428571"/>
    <n v="0.85869565217391308"/>
    <n v="0.84523809523809523"/>
    <n v="0.85542168674698793"/>
    <n v="0.88372093023255816"/>
    <n v="0.84946236559139787"/>
    <n v="0.8045977011494253"/>
    <n v="0.77272727272727271"/>
    <n v="0.76811594202898548"/>
    <n v="0.78125"/>
    <n v="0.79245283018867929"/>
    <n v="0.8"/>
    <n v="0.75"/>
    <n v="0.73809523809523814"/>
    <n v="0.8"/>
    <n v="0.79220779220779225"/>
    <n v="0.77380952380952384"/>
    <n v="0.85"/>
    <n v="0.86419753086419748"/>
    <n v="0.875"/>
    <n v="0.87671232876712324"/>
    <n v="0.87142857142857144"/>
    <n v="0.84444444444444444"/>
    <x v="16"/>
  </r>
  <r>
    <x v="28"/>
    <n v="0.85161290322580596"/>
    <n v="0.86713286713286697"/>
    <n v="0.83571428571428596"/>
    <n v="0.72649572649572602"/>
    <n v="0.69902912621359203"/>
    <n v="0.67"/>
    <n v="0.67032967032966995"/>
    <n v="0.74038461538461497"/>
    <n v="0.74757281553398103"/>
    <n v="0.69387755102040805"/>
    <n v="0.69"/>
    <n v="0.67391304347826098"/>
    <n v="0.68965517241379304"/>
    <n v="0.76249999999999996"/>
    <n v="0.78"/>
    <n v="0.83"/>
    <n v="0.8"/>
    <n v="0.82540000000000002"/>
    <n v="0.86360000000000003"/>
    <n v="0.875"/>
    <n v="0.90629999999999999"/>
    <n v="0.88239999999999996"/>
    <n v="0.84507042253521125"/>
    <n v="0.86360000000000003"/>
    <n v="0.83561643835616439"/>
    <n v="0.81690140845070425"/>
    <n v="0.78690000000000004"/>
    <n v="0.74550000000000005"/>
    <n v="0.76"/>
    <n v="0.82140000000000002"/>
    <n v="0.80700000000000005"/>
    <n v="0.84"/>
    <n v="0.86046511627906974"/>
    <n v="0.8571428571428571"/>
    <n v="0.89470000000000005"/>
    <n v="0.8851"/>
    <n v="0.85189999999999999"/>
    <n v="0.85135135135135132"/>
    <n v="0.85509999999999997"/>
    <n v="0.88709677419354838"/>
    <n v="0.9538461538461539"/>
    <n v="0.96825396825396826"/>
    <n v="0.95454545454545459"/>
    <n v="0.94666666666666666"/>
    <n v="0.9152542372881356"/>
    <n v="0.90384615384615385"/>
    <n v="0.89583333333333337"/>
    <n v="0.77777777777777779"/>
    <n v="0.75"/>
    <n v="0.75"/>
    <n v="0.75"/>
    <n v="0.94736842105263153"/>
    <n v="0.81818181818181823"/>
    <n v="0.87096774193548387"/>
    <n v="0.84210526315789469"/>
    <n v="0.77551020408163263"/>
    <n v="0.82089552238805974"/>
    <n v="0.76623376623376627"/>
    <n v="0.77108433734939763"/>
    <n v="0.82608695652173914"/>
    <x v="17"/>
  </r>
  <r>
    <x v="29"/>
    <n v="0.73453608247422697"/>
    <n v="0.73590504451038596"/>
    <n v="0.73913043478260898"/>
    <n v="0.72063492063492096"/>
    <n v="0.72185430463576195"/>
    <n v="0.72698412698412695"/>
    <n v="0.73202614379084996"/>
    <n v="0.78985507246376796"/>
    <n v="0.81818181818181801"/>
    <n v="0.82383419689119197"/>
    <n v="0.84090909090909105"/>
    <n v="0.82499999999999996"/>
    <n v="0.81410256410256399"/>
    <n v="0.75842696629213502"/>
    <n v="0.77"/>
    <n v="0.77"/>
    <n v="0.74"/>
    <n v="0.8145"/>
    <n v="0.83850000000000002"/>
    <n v="0.85709999999999997"/>
    <n v="0.8417"/>
    <n v="0.81510000000000005"/>
    <n v="0.78980891719745228"/>
    <n v="0.79749999999999999"/>
    <n v="0.81420765027322406"/>
    <n v="0.85204081632653061"/>
    <n v="0.86029999999999995"/>
    <n v="0.84850000000000003"/>
    <n v="0.8528"/>
    <n v="0.82389999999999997"/>
    <n v="0.82320000000000004"/>
    <n v="0.82320000000000004"/>
    <n v="0.78350515463917525"/>
    <n v="0.8125"/>
    <n v="0.82140000000000002"/>
    <n v="0.85709999999999997"/>
    <n v="0.92430000000000001"/>
    <n v="0.92896174863387981"/>
    <n v="0.94915254237288138"/>
    <n v="0.95092024539877296"/>
    <n v="0.9464285714285714"/>
    <n v="0.91279069767441856"/>
    <n v="0.91017964071856283"/>
    <n v="0.89932885906040272"/>
    <n v="0.89655172413793105"/>
    <n v="0.93506493506493504"/>
    <n v="0.859375"/>
    <n v="0.8545454545454545"/>
    <n v="0.8"/>
    <n v="0.72413793103448276"/>
    <n v="0.91666666666666663"/>
    <n v="0.92982456140350878"/>
    <n v="0.92647058823529416"/>
    <n v="0.94505494505494503"/>
    <n v="0.9375"/>
    <n v="0.93333333333333335"/>
    <n v="0.90151515151515149"/>
    <n v="0.87671232876712324"/>
    <n v="0.86250000000000004"/>
    <n v="0.84615384615384615"/>
    <x v="18"/>
  </r>
  <r>
    <x v="30"/>
    <n v="0.578125"/>
    <n v="0.59016393442623005"/>
    <n v="0.65"/>
    <n v="0.66666666666666696"/>
    <n v="0.71428571428571397"/>
    <n v="0.73529411764705899"/>
    <n v="0.63888888888888895"/>
    <n v="0.65217391304347805"/>
    <n v="0.73684210526315796"/>
    <n v="0.8"/>
    <n v="0.83018867924528295"/>
    <n v="0.84615384615384603"/>
    <n v="0.85294117647058798"/>
    <n v="0.81481481481481499"/>
    <n v="0.81"/>
    <n v="0.85"/>
    <n v="0.86"/>
    <n v="0.85419999999999996"/>
    <n v="0.88460000000000005"/>
    <n v="0.86570000000000003"/>
    <n v="0.81359999999999999"/>
    <n v="0.80430000000000001"/>
    <n v="0.76923076923076927"/>
    <n v="0.71430000000000005"/>
    <n v="0.8"/>
    <n v="0.81481481481481477"/>
    <n v="0.83330000000000004"/>
    <n v="0.89659999999999995"/>
    <n v="0.90629999999999999"/>
    <n v="0.88890000000000002"/>
    <n v="0.86109999999999998"/>
    <n v="0.89190000000000003"/>
    <n v="0.82051282051282048"/>
    <n v="0.83333333333333337"/>
    <n v="0.86670000000000003"/>
    <n v="0.79169999999999996"/>
    <n v="0.81399999999999995"/>
    <n v="0.8"/>
    <n v="0.72727272727272729"/>
    <n v="0.80645161290322576"/>
    <n v="0.78378378378378377"/>
    <n v="0.78723404255319152"/>
    <n v="0.82608695652173914"/>
    <n v="0.78723404255319152"/>
    <n v="0.82926829268292679"/>
    <n v="0.82758620689655171"/>
    <n v="0.80769230769230771"/>
    <n v="0.88888888888888884"/>
    <n v="1"/>
    <n v="1"/>
    <n v="1"/>
    <n v="0.7857142857142857"/>
    <n v="0.8"/>
    <n v="0.76470588235294112"/>
    <n v="0.84"/>
    <n v="0.92"/>
    <n v="0.92"/>
    <n v="0.92"/>
    <n v="0.8"/>
    <n v="0.8"/>
    <x v="19"/>
  </r>
  <r>
    <x v="31"/>
    <n v="0.53711790393013104"/>
    <n v="0.510917030567686"/>
    <n v="0.48706896551724099"/>
    <n v="0.48695652173913001"/>
    <n v="0.48927038626609398"/>
    <n v="0.48260869565217401"/>
    <n v="0.5"/>
    <n v="0.53636363636363604"/>
    <n v="0.60621761658031104"/>
    <n v="0.65317919075144504"/>
    <n v="0.67407407407407405"/>
    <n v="0.6484375"/>
    <n v="0.65178571428571397"/>
    <n v="0.68686868686868696"/>
    <n v="0.7"/>
    <n v="0.7"/>
    <n v="0.68"/>
    <n v="0.61739999999999995"/>
    <n v="0.62070000000000003"/>
    <n v="0.68969999999999998"/>
    <n v="0.73829999999999996"/>
    <n v="0.80900000000000005"/>
    <n v="0.80246913580246915"/>
    <n v="0.76190000000000002"/>
    <n v="0.7865168539325843"/>
    <n v="0.76086956521739135"/>
    <n v="0.78890000000000005"/>
    <n v="0.78890000000000005"/>
    <n v="0.65880000000000005"/>
    <n v="0.65980000000000005"/>
    <n v="0.65380000000000005"/>
    <n v="0.67649999999999999"/>
    <n v="0.75247524752475248"/>
    <n v="0.81443298969072164"/>
    <n v="0.8105"/>
    <n v="0.82979999999999998"/>
    <n v="0.86140000000000005"/>
    <n v="0.80555555555555558"/>
    <n v="0.82203389830508478"/>
    <n v="0.78947368421052633"/>
    <n v="0.7807017543859649"/>
    <n v="0.86363636363636365"/>
    <n v="0.86170212765957444"/>
    <n v="0.89719626168224298"/>
    <n v="0.90099009900990101"/>
    <n v="0.86250000000000004"/>
    <n v="0.85365853658536583"/>
    <n v="0.81632653061224492"/>
    <n v="0.7142857142857143"/>
    <n v="0.75"/>
    <n v="0.73529411764705888"/>
    <n v="0.796875"/>
    <n v="0.80882352941176472"/>
    <n v="0.84810126582278478"/>
    <n v="0.8571428571428571"/>
    <n v="0.85507246376811596"/>
    <n v="0.90697674418604646"/>
    <n v="0.90322580645161288"/>
    <n v="0.91397849462365588"/>
    <n v="0.91578947368421049"/>
    <x v="20"/>
  </r>
  <r>
    <x v="32"/>
    <n v="0.70103092783505205"/>
    <n v="0.69872495446265903"/>
    <n v="0.69418209293539901"/>
    <n v="0.68458244111348998"/>
    <n v="0.692967409948542"/>
    <n v="0.70350000000000001"/>
    <n v="0.69926108374384199"/>
    <n v="0.714750290360046"/>
    <n v="0.737082066869301"/>
    <n v="0.74446773817843004"/>
    <n v="0.75712574850299397"/>
    <n v="0.76077747321206102"/>
    <n v="0.76450259195260395"/>
    <n v="0.76963475769873502"/>
    <n v="0.77238990598713508"/>
    <n v="0.77932456818767726"/>
    <n v="0.79"/>
    <n v="0.79400000000000004"/>
    <n v="0.79330000000000001"/>
    <n v="0.80210000000000004"/>
    <n v="0.8085"/>
    <n v="0.80600000000000005"/>
    <n v="0.80516759776536317"/>
    <n v="0.79700000000000004"/>
    <n v="0.78949034504590065"/>
    <n v="0.78702837542874959"/>
    <n v="0.78339999999999999"/>
    <n v="0.78180000000000005"/>
    <n v="0.76910000000000001"/>
    <n v="0.77190000000000003"/>
    <n v="0.77829999999999999"/>
    <n v="0.78549999999999998"/>
    <n v="0.80779999999999996"/>
    <n v="0.78469999999999995"/>
    <n v="0.83130000000000004"/>
    <n v="0.84299999999999997"/>
    <n v="0.84570000000000001"/>
    <n v="0.84346610761705099"/>
    <n v="0.84195193008011648"/>
    <n v="0.83803081548290115"/>
    <n v="0.84392857142857147"/>
    <n v="0.85019949220166846"/>
    <n v="0.84928492849284931"/>
    <n v="0.84688090737240074"/>
    <n v="0.84224137931034482"/>
    <n v="0.83682232957595282"/>
    <n v="0.82700175336060788"/>
    <n v="0.83013066871637198"/>
    <n v="0.79191616766467066"/>
    <n v="0.77406417112299464"/>
    <n v="0.78923253150057271"/>
    <n v="0.81462333825701627"/>
    <n v="0.81566820276497698"/>
    <n v="0.825201072386059"/>
    <n v="0.8324873096446701"/>
    <n v="0.83023606228026114"/>
    <n v="0.8405912904514582"/>
    <n v="0.8442893867058392"/>
    <n v="0.85086747877445557"/>
    <n v="0.8507157464212679"/>
    <x v="21"/>
  </r>
  <r>
    <x v="33"/>
    <n v="0.551056338028169"/>
    <n v="0.53504273504273503"/>
    <n v="0.55594405594405605"/>
    <n v="0.57740585774058595"/>
    <n v="0.65373961218836596"/>
    <n v="0.75"/>
    <n v="0.74043715846994496"/>
    <n v="0.75233644859813098"/>
    <n v="0.75720164609053497"/>
    <n v="0.75105485232067504"/>
    <n v="0.763636363636364"/>
    <n v="0.73182957393483705"/>
    <n v="0.748571428571429"/>
    <n v="0.761643835616438"/>
    <n v="0.75"/>
    <n v="0.78"/>
    <n v="0.8"/>
    <n v="0.79730000000000001"/>
    <n v="0.7994"/>
    <n v="0.82320000000000004"/>
    <n v="0.82389999999999997"/>
    <n v="0.81289999999999996"/>
    <n v="0.80534351145038163"/>
    <n v="0.76060000000000005"/>
    <n v="0.72924187725631773"/>
    <n v="0.73605947955390338"/>
    <n v="0.73309999999999997"/>
    <n v="0.74050000000000005"/>
    <n v="0.71530000000000005"/>
    <n v="0.70740000000000003"/>
    <n v="0.7006"/>
    <n v="0.68420000000000003"/>
    <n v="0.70945945945945943"/>
    <n v="0.7245283018867924"/>
    <n v="0.73150000000000004"/>
    <n v="0.70540000000000003"/>
    <n v="0.71430000000000005"/>
    <n v="0.69841269841269837"/>
    <n v="0.7024793388429752"/>
    <n v="0.70967741935483875"/>
    <n v="0.70866141732283461"/>
    <n v="0.72519083969465647"/>
    <n v="0.72373540856031127"/>
    <n v="0.77459016393442626"/>
    <n v="0.7807017543859649"/>
    <n v="0.76756756756756761"/>
    <n v="0.76878612716763006"/>
    <n v="0.75555555555555554"/>
    <n v="0.75862068965517238"/>
    <n v="0.77777777777777779"/>
    <n v="0.7816091954022989"/>
    <n v="0.79591836734693877"/>
    <n v="0.78034682080924855"/>
    <n v="0.81048387096774188"/>
    <n v="0.7967479674796748"/>
    <n v="0.80275229357798161"/>
    <n v="0.84644194756554303"/>
    <n v="0.8487084870848709"/>
    <n v="0.86690647482014394"/>
    <n v="0.85526315789473684"/>
    <x v="22"/>
  </r>
  <r>
    <x v="34"/>
    <n v="0.76811594202898503"/>
    <n v="0.77692307692307705"/>
    <n v="0.78431372549019596"/>
    <n v="0.8125"/>
    <n v="0.84883720930232598"/>
    <n v="0.87356321839080497"/>
    <n v="0.85294117647058798"/>
    <n v="0.84"/>
    <n v="0.7890625"/>
    <n v="0.75187969924812004"/>
    <n v="0.77272727272727304"/>
    <n v="0.79310344827586199"/>
    <n v="0.76377952755905498"/>
    <n v="0.80303030303030298"/>
    <n v="0.79"/>
    <n v="0.77"/>
    <n v="0.82"/>
    <n v="0.8"/>
    <n v="0.79859999999999998"/>
    <n v="0.74209999999999998"/>
    <n v="0.73719999999999997"/>
    <n v="0.72860000000000003"/>
    <n v="0.69421487603305787"/>
    <n v="0.72629999999999995"/>
    <n v="0.75630252100840334"/>
    <n v="0.79207920792079212"/>
    <n v="0.83330000000000004"/>
    <n v="0.81200000000000006"/>
    <n v="0.8115"/>
    <n v="0.79590000000000005"/>
    <n v="0.78620000000000001"/>
    <n v="0.83699999999999997"/>
    <n v="0.86363636363636365"/>
    <n v="0.89534883720930236"/>
    <n v="0.90480000000000005"/>
    <n v="0.91669999999999996"/>
    <n v="0.92190000000000005"/>
    <n v="0.93650793650793651"/>
    <n v="0.9375"/>
    <n v="0.92647058823529416"/>
    <n v="0.94666666666666666"/>
    <n v="0.96"/>
    <n v="0.98611111111111116"/>
    <n v="0.98550724637681164"/>
    <n v="0.95890410958904104"/>
    <n v="0.91803278688524592"/>
    <n v="0.87037037037037035"/>
    <n v="0.82222222222222219"/>
    <n v="0.61904761904761907"/>
    <n v="0.63157894736842102"/>
    <n v="0.6"/>
    <n v="0.71794871794871795"/>
    <n v="0.7441860465116279"/>
    <n v="0.8"/>
    <n v="0.80952380952380953"/>
    <n v="0.83636363636363631"/>
    <n v="0.8571428571428571"/>
    <n v="0.83333333333333337"/>
    <n v="0.8666666666666667"/>
    <n v="0.83529411764705885"/>
    <x v="23"/>
  </r>
  <r>
    <x v="35"/>
    <n v="0.57142857142857095"/>
    <n v="0.59375"/>
    <n v="0.54838709677419395"/>
    <n v="0.5625"/>
    <n v="0.54545454545454497"/>
    <n v="0.5"/>
    <n v="0.47826086956521702"/>
    <n v="0.40909090909090901"/>
    <n v="0.56000000000000005"/>
    <n v="0.60869565217391297"/>
    <n v="0.60869565217391297"/>
    <n v="0.78947368421052599"/>
    <n v="0.86666666666666703"/>
    <n v="0.94117647058823495"/>
    <n v="0.94"/>
    <n v="0.85"/>
    <n v="0.83"/>
    <n v="0.8"/>
    <n v="0.8095"/>
    <n v="0.8"/>
    <n v="0.83330000000000004"/>
    <n v="0.83330000000000004"/>
    <n v="0.75"/>
    <n v="0.73080000000000001"/>
    <n v="0.62962962962962965"/>
    <n v="0.69444444444444442"/>
    <n v="0.73329999999999995"/>
    <n v="0.77270000000000005"/>
    <n v="0.8"/>
    <n v="0.76919999999999999"/>
    <n v="0.77780000000000005"/>
    <n v="0.78949999999999998"/>
    <n v="0.75"/>
    <n v="0.76190476190476186"/>
    <n v="0.72219999999999995"/>
    <n v="0.75"/>
    <n v="0.8"/>
    <n v="0.84210526315789469"/>
    <n v="0.86363636363636365"/>
    <n v="0.8571428571428571"/>
    <n v="0.94444444444444442"/>
    <n v="0.94736842105263153"/>
    <n v="0.95"/>
    <n v="0.95454545454545459"/>
    <n v="1"/>
    <n v="1"/>
    <n v="0.95652173913043481"/>
    <n v="0.95"/>
    <n v="0.8571428571428571"/>
    <n v="0.77777777777777779"/>
    <n v="0.83333333333333337"/>
    <n v="0.9"/>
    <n v="0.875"/>
    <n v="0.91666666666666663"/>
    <n v="0.8"/>
    <n v="0.75"/>
    <n v="0.74193548387096775"/>
    <n v="0.66666666666666663"/>
    <n v="0.7"/>
    <n v="0.77272727272727271"/>
    <x v="24"/>
  </r>
  <r>
    <x v="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.95"/>
    <n v="0.95"/>
    <n v="1"/>
    <n v="1"/>
    <n v="1"/>
    <n v="1"/>
    <n v="1"/>
    <n v="1"/>
    <n v="1"/>
    <n v="1"/>
    <n v="0.9"/>
    <n v="0.88888888888888884"/>
    <n v="0.9285714285714286"/>
    <n v="0.93333333333333335"/>
    <n v="0.92307692307692313"/>
    <n v="0.82352941176470584"/>
    <n v="0.8571428571428571"/>
    <n v="0.82758620689655171"/>
    <n v="0.78378378378378377"/>
    <x v="25"/>
  </r>
  <r>
    <x v="37"/>
    <n v="0.72903225806451599"/>
    <n v="0.72413793103448298"/>
    <n v="0.71323529411764697"/>
    <n v="0.71171171171171199"/>
    <n v="0.71153846153846201"/>
    <n v="0.76470588235294101"/>
    <n v="0.74257425742574301"/>
    <n v="0.73831775700934599"/>
    <n v="0.80582524271844702"/>
    <n v="0.80373831775700899"/>
    <n v="0.8046875"/>
    <n v="0.80254777070063699"/>
    <n v="0.82456140350877205"/>
    <n v="0.82022471910112404"/>
    <n v="0.86"/>
    <n v="0.88"/>
    <n v="0.9"/>
    <n v="0.91839999999999999"/>
    <n v="0.86809999999999998"/>
    <n v="0.85319999999999996"/>
    <n v="0.83509999999999995"/>
    <n v="0.85389999999999999"/>
    <n v="0.87654320987654322"/>
    <n v="0.86960000000000004"/>
    <n v="0.84615384615384615"/>
    <n v="0.7978723404255319"/>
    <n v="0.77139999999999997"/>
    <n v="0.80530000000000002"/>
    <n v="0.75"/>
    <n v="0.73680000000000001"/>
    <n v="0.78129999999999999"/>
    <n v="0.77229999999999999"/>
    <n v="0.83333333333333337"/>
    <n v="0.88"/>
    <n v="0.86019999999999996"/>
    <n v="0.875"/>
    <n v="0.89710000000000001"/>
    <n v="0.87179487179487181"/>
    <n v="0.91139240506329111"/>
    <n v="0.88764044943820219"/>
    <n v="0.84033613445378152"/>
    <n v="0.85039370078740162"/>
    <n v="0.828125"/>
    <n v="0.80555555555555558"/>
    <n v="0.8035714285714286"/>
    <n v="0.78888888888888886"/>
    <n v="0.77319587628865982"/>
    <n v="0.81818181818181823"/>
    <n v="0.79487179487179482"/>
    <n v="0.75"/>
    <n v="0.65714285714285714"/>
    <n v="0.71186440677966101"/>
    <n v="0.73015873015873012"/>
    <n v="0.71830985915492962"/>
    <n v="0.81159420289855078"/>
    <n v="0.78260869565217395"/>
    <n v="0.83050847457627119"/>
    <n v="0.89393939393939392"/>
    <n v="0.88636363636363635"/>
    <n v="0.84552845528455289"/>
    <x v="26"/>
  </r>
  <r>
    <x v="38"/>
    <n v="0.80128205128205099"/>
    <n v="0.80722891566265098"/>
    <n v="0.77500000000000002"/>
    <n v="0.7109375"/>
    <n v="0.75268817204301097"/>
    <n v="0.69767441860465096"/>
    <n v="0.73563218390804597"/>
    <n v="0.77319587628866004"/>
    <n v="0.80701754385964897"/>
    <n v="0.79439252336448596"/>
    <n v="0.81578947368421095"/>
    <n v="0.80952380952380998"/>
    <n v="0.673684210526316"/>
    <n v="0.67010309278350499"/>
    <n v="0.62"/>
    <n v="0.62"/>
    <n v="0.76"/>
    <n v="0.76039999999999996"/>
    <n v="0.75"/>
    <n v="0.71"/>
    <n v="0.65880000000000005"/>
    <n v="0.69410000000000005"/>
    <n v="0.70270270270270274"/>
    <n v="0.75639999999999996"/>
    <n v="0.78205128205128205"/>
    <n v="0.77333333333333332"/>
    <n v="0.74070000000000003"/>
    <n v="0.70589999999999997"/>
    <n v="0.67159999999999997"/>
    <n v="0.62690000000000001"/>
    <n v="0.71009999999999995"/>
    <n v="0.72729999999999995"/>
    <n v="0.76530612244897955"/>
    <n v="0.78640776699029125"/>
    <n v="0.75280000000000002"/>
    <n v="0.79569999999999996"/>
    <n v="0.8"/>
    <n v="0.80555555555555558"/>
    <n v="0.79729729729729726"/>
    <n v="0.78260869565217395"/>
    <n v="0.80882352941176472"/>
    <n v="0.84507042253521125"/>
    <n v="0.89333333333333331"/>
    <n v="0.81818181818181823"/>
    <n v="0.75609756097560976"/>
    <n v="0.74285714285714288"/>
    <n v="0.7"/>
    <n v="0.75"/>
    <n v="0.77419354838709675"/>
    <n v="0.69696969696969702"/>
    <n v="0.75"/>
    <n v="0.79591836734693877"/>
    <n v="0.78723404255319152"/>
    <n v="0.77192982456140347"/>
    <n v="0.81132075471698117"/>
    <n v="0.8214285714285714"/>
    <n v="0.85185185185185186"/>
    <n v="0.83673469387755106"/>
    <n v="0.79069767441860461"/>
    <n v="0.79411764705882348"/>
    <x v="27"/>
  </r>
  <r>
    <x v="39"/>
    <n v="0.60483870967741904"/>
    <n v="0.61417322834645705"/>
    <n v="0.62962962962962998"/>
    <n v="0.625"/>
    <n v="0.594936708860759"/>
    <n v="0.58333333333333304"/>
    <n v="0.608108108108108"/>
    <n v="0.70588235294117696"/>
    <n v="0.79365079365079405"/>
    <n v="0.88709677419354804"/>
    <n v="0.86567164179104505"/>
    <n v="0.85135135135135098"/>
    <n v="0.83783783783783805"/>
    <n v="0.82539682539682502"/>
    <n v="0.78"/>
    <n v="0.77"/>
    <n v="0.82"/>
    <n v="0.8"/>
    <n v="0.83330000000000004"/>
    <n v="0.85709999999999997"/>
    <n v="0.875"/>
    <n v="0.89739999999999998"/>
    <n v="0.89473684210526316"/>
    <n v="0.8649"/>
    <n v="0.83333333333333337"/>
    <n v="0.86956521739130432"/>
    <n v="0.875"/>
    <n v="0.90910000000000002"/>
    <n v="0.86960000000000004"/>
    <n v="0.86960000000000004"/>
    <n v="0.9"/>
    <n v="0.78949999999999998"/>
    <n v="0.75"/>
    <n v="0.65"/>
    <n v="0.68179999999999996"/>
    <n v="0.82140000000000002"/>
    <n v="0.85709999999999997"/>
    <n v="0.94285714285714284"/>
    <n v="0.9375"/>
    <n v="0.82758620689655171"/>
    <n v="0.83720930232558144"/>
    <n v="0.77272727272727271"/>
    <n v="0.77272727272727271"/>
    <n v="0.81818181818181823"/>
    <n v="0.78260869565217395"/>
    <n v="0.83333333333333337"/>
    <n v="0.81818181818181823"/>
    <n v="0.83333333333333337"/>
    <n v="0.6"/>
    <n v="0.5"/>
    <n v="0.5"/>
    <n v="0.63157894736842102"/>
    <n v="0.80769230769230771"/>
    <n v="0.84375"/>
    <n v="0.82926829268292679"/>
    <n v="0.8571428571428571"/>
    <n v="0.70270270270270274"/>
    <n v="0.77272727272727271"/>
    <n v="0.81818181818181823"/>
    <n v="0.80769230769230771"/>
    <x v="28"/>
  </r>
  <r>
    <x v="40"/>
    <m/>
    <m/>
    <m/>
    <m/>
    <m/>
    <m/>
    <m/>
    <m/>
    <m/>
    <m/>
    <m/>
    <m/>
    <m/>
    <m/>
    <m/>
    <m/>
    <m/>
    <m/>
    <n v="0.85709999999999997"/>
    <n v="0.72729999999999995"/>
    <n v="0.66669999999999996"/>
    <n v="0.70150000000000001"/>
    <n v="0.72463768115942029"/>
    <n v="0.74070000000000003"/>
    <n v="0.75641025641025639"/>
    <n v="0.75324675324675328"/>
    <n v="0.70669999999999999"/>
    <n v="0.68120000000000003"/>
    <n v="0.73770000000000002"/>
    <n v="0.74550000000000005"/>
    <n v="0.77969999999999995"/>
    <n v="0.80769999999999997"/>
    <n v="0.85074626865671643"/>
    <n v="0.83333333333333337"/>
    <n v="0.83330000000000004"/>
    <n v="0.875"/>
    <n v="0.8649"/>
    <n v="0.86956521739130432"/>
    <n v="0.88372093023255816"/>
    <n v="0.84782608695652173"/>
    <n v="0.83050847457627119"/>
    <n v="0.86792452830188682"/>
    <n v="0.86792452830188682"/>
    <n v="0.84615384615384615"/>
    <n v="0.88571428571428568"/>
    <n v="0.84"/>
    <n v="0.84615384615384615"/>
    <n v="1"/>
    <n v="1"/>
    <n v="0.90909090909090906"/>
    <n v="0.92307692307692313"/>
    <n v="0.88888888888888884"/>
    <n v="0.8571428571428571"/>
    <n v="0.89743589743589747"/>
    <n v="0.91666666666666663"/>
    <n v="0.8545454545454545"/>
    <n v="0.88135593220338981"/>
    <n v="0.86956521739130432"/>
    <n v="0.82926829268292679"/>
    <n v="0.86956521739130432"/>
    <x v="29"/>
  </r>
  <r>
    <x v="41"/>
    <n v="0.77108433734939796"/>
    <n v="0.76595744680851097"/>
    <n v="0.74468085106382997"/>
    <n v="0.76470588235294101"/>
    <n v="0.79787234042553201"/>
    <n v="0.80851063829787195"/>
    <n v="0.81818181818181801"/>
    <n v="0.70634920634920595"/>
    <n v="0.67073170731707299"/>
    <n v="0.66473988439306397"/>
    <n v="0.63529411764705901"/>
    <n v="0.67763157894736803"/>
    <n v="0.678321678321678"/>
    <n v="0.66417910447761197"/>
    <n v="0.66"/>
    <n v="0.67"/>
    <n v="0.71"/>
    <n v="0.75349999999999995"/>
    <n v="0.7329"/>
    <n v="0.76470000000000005"/>
    <n v="0.84130000000000005"/>
    <n v="0.80510000000000004"/>
    <n v="0.85384615384615381"/>
    <n v="0.875"/>
    <n v="0.7769784172661871"/>
    <n v="0.77124183006535951"/>
    <n v="0.755"/>
    <n v="0.76970000000000005"/>
    <n v="0.76070000000000004"/>
    <n v="0.7611"/>
    <n v="0.75539999999999996"/>
    <n v="0.73509999999999998"/>
    <n v="0.82608695652173914"/>
    <n v="0.86567164179104472"/>
    <n v="0.88729999999999998"/>
    <n v="0.90429999999999999"/>
    <n v="0.8579"/>
    <n v="0.85310734463276838"/>
    <n v="0.84313725490196079"/>
    <n v="0.84671532846715325"/>
    <n v="0.8910891089108911"/>
    <n v="0.88541666666666663"/>
    <n v="0.8666666666666667"/>
    <n v="0.87951807228915657"/>
    <n v="0.86842105263157898"/>
    <n v="0.87931034482758619"/>
    <n v="0.87755102040816324"/>
    <n v="0.84615384615384615"/>
    <n v="0.78947368421052633"/>
    <n v="0.78947368421052633"/>
    <n v="0.875"/>
    <n v="0.93103448275862066"/>
    <n v="0.91428571428571426"/>
    <n v="0.87037037037037035"/>
    <n v="0.859375"/>
    <n v="0.82926829268292679"/>
    <n v="0.81632653061224492"/>
    <n v="0.80373831775700932"/>
    <n v="0.80952380952380953"/>
    <n v="0.797752808988764"/>
    <x v="30"/>
  </r>
  <r>
    <x v="42"/>
    <n v="0.76893939393939403"/>
    <n v="0.75720164609053497"/>
    <n v="0.763636363636364"/>
    <n v="0.74074074074074103"/>
    <n v="0.74358974358974395"/>
    <n v="0.70454545454545503"/>
    <n v="0.65641025641025597"/>
    <n v="0.62962962962962998"/>
    <n v="0.66486486486486496"/>
    <n v="0.68181818181818199"/>
    <n v="0.78899082568807299"/>
    <n v="0.88571428571428601"/>
    <n v="0.86725663716814205"/>
    <n v="0.86842105263157898"/>
    <n v="0.85"/>
    <n v="0.79"/>
    <n v="0.76"/>
    <n v="0.78259999999999996"/>
    <n v="0.78129999999999999"/>
    <n v="0.80900000000000005"/>
    <n v="0.82350000000000001"/>
    <n v="0.82669999999999999"/>
    <n v="0.83333333333333337"/>
    <n v="0.88519999999999999"/>
    <n v="0.89230769230769236"/>
    <n v="0.92500000000000004"/>
    <n v="0.9375"/>
    <n v="0.92310000000000003"/>
    <n v="0.91359999999999997"/>
    <n v="0.89390000000000003"/>
    <n v="0.90629999999999999"/>
    <n v="0.9"/>
    <n v="0.91249999999999998"/>
    <n v="0.92307692307692313"/>
    <n v="0.89190000000000003"/>
    <n v="0.9"/>
    <n v="0.92859999999999998"/>
    <n v="0.87142857142857144"/>
    <n v="0.91666666666666663"/>
    <n v="0.91249999999999998"/>
    <n v="0.88749999999999996"/>
    <n v="0.92647058823529416"/>
    <n v="0.91935483870967738"/>
    <n v="0.92592592592592593"/>
    <n v="0.95833333333333337"/>
    <n v="0.95121951219512191"/>
    <n v="0.95"/>
    <n v="0.90322580645161288"/>
    <n v="0.83333333333333337"/>
    <n v="0.8571428571428571"/>
    <n v="0.69230769230769229"/>
    <n v="0.90909090909090906"/>
    <n v="0.91666666666666663"/>
    <n v="0.9285714285714286"/>
    <n v="0.96296296296296291"/>
    <n v="0.83333333333333337"/>
    <n v="0.86956521739130432"/>
    <n v="0.83333333333333337"/>
    <n v="0.87179487179487181"/>
    <n v="0.80851063829787229"/>
    <x v="31"/>
  </r>
  <r>
    <x v="43"/>
    <n v="0.63698630136986301"/>
    <n v="0.63636363636363602"/>
    <n v="0.621428571428571"/>
    <n v="0.64814814814814803"/>
    <n v="0.72839506172839497"/>
    <n v="0.78571428571428603"/>
    <n v="0.83076923076923104"/>
    <n v="0.81818181818181801"/>
    <n v="0.71428571428571397"/>
    <n v="0.69565217391304301"/>
    <n v="0.68181818181818199"/>
    <n v="0.75862068965517204"/>
    <n v="0.89583333333333304"/>
    <n v="0.84210526315789502"/>
    <n v="0.85"/>
    <n v="0.81"/>
    <n v="0.8"/>
    <n v="0.871"/>
    <n v="0.8548"/>
    <n v="0.8548"/>
    <n v="0.84930000000000005"/>
    <n v="0.79449999999999998"/>
    <n v="0.81081081081081086"/>
    <n v="0.82350000000000001"/>
    <n v="0.84615384615384615"/>
    <n v="0.79710144927536231"/>
    <n v="0.73680000000000001"/>
    <n v="0.72499999999999998"/>
    <n v="0.68179999999999996"/>
    <n v="0.72629999999999995"/>
    <n v="0.78490000000000004"/>
    <n v="0.8"/>
    <n v="0.84375"/>
    <n v="0.85542168674698793"/>
    <n v="0.87209999999999999"/>
    <n v="0.90800000000000003"/>
    <n v="0.94950000000000001"/>
    <n v="0.96116504854368934"/>
    <n v="0.93617021276595747"/>
    <n v="0.91578947368421049"/>
    <n v="0.88461538461538458"/>
    <n v="0.88695652173913042"/>
    <n v="0.89655172413793105"/>
    <n v="0.84545454545454546"/>
    <n v="0.83783783783783783"/>
    <n v="0.8202247191011236"/>
    <n v="0.81521739130434778"/>
    <n v="0.88607594936708856"/>
    <n v="0.90322580645161288"/>
    <n v="0.94594594594594594"/>
    <n v="0.9375"/>
    <n v="0.88524590163934425"/>
    <n v="0.84146341463414631"/>
    <n v="0.80232558139534882"/>
    <n v="0.81818181818181823"/>
    <n v="0.84523809523809523"/>
    <n v="0.84347826086956523"/>
    <n v="0.8671875"/>
    <n v="0.86153846153846159"/>
    <n v="0.79844961240310075"/>
    <x v="32"/>
  </r>
  <r>
    <x v="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.90910000000000002"/>
    <n v="0.82609999999999995"/>
    <n v="0.83333333333333337"/>
    <n v="0.79487179487179482"/>
    <n v="0.76595744680851063"/>
    <n v="0.82222222222222219"/>
    <n v="0.82352941176470584"/>
    <n v="0.875"/>
    <n v="1"/>
    <n v="0.90909090909090906"/>
    <n v="0.90909090909090906"/>
    <n v="0.9"/>
    <n v="0.83333333333333337"/>
    <n v="0.8"/>
    <n v="0.7857142857142857"/>
    <n v="0.66666666666666663"/>
    <n v="0.61904761904761907"/>
    <n v="0.5714285714285714"/>
    <n v="0.5"/>
    <n v="0.7142857142857143"/>
    <n v="0.77777777777777779"/>
    <n v="0.8571428571428571"/>
    <n v="0.875"/>
    <n v="0.85"/>
    <n v="0.77272727272727271"/>
    <x v="33"/>
  </r>
  <r>
    <x v="45"/>
    <n v="0.84536082474226804"/>
    <n v="0.84146341463414598"/>
    <n v="0.835443037974684"/>
    <n v="0.81944444444444398"/>
    <n v="0.83928571428571397"/>
    <n v="0.89230769230769202"/>
    <n v="0.86567164179104505"/>
    <n v="0.80303030303030298"/>
    <n v="0.82926829268292701"/>
    <n v="0.76470588235294101"/>
    <n v="0.79518072289156605"/>
    <n v="0.85858585858585901"/>
    <n v="0.83838383838383801"/>
    <n v="0.8"/>
    <n v="0.76"/>
    <n v="0.7"/>
    <n v="0.65"/>
    <n v="0.64559999999999995"/>
    <n v="0.65880000000000005"/>
    <n v="0.67090000000000005"/>
    <n v="0.72970000000000002"/>
    <n v="0.75339999999999996"/>
    <n v="0.7846153846153846"/>
    <n v="0.79310000000000003"/>
    <n v="0.76811594202898548"/>
    <n v="0.82758620689655171"/>
    <n v="0.8548"/>
    <n v="0.873"/>
    <n v="0.87270000000000003"/>
    <n v="0.81079999999999997"/>
    <n v="0.74070000000000003"/>
    <n v="0.68630000000000002"/>
    <n v="0.66"/>
    <n v="0.63829787234042556"/>
    <n v="0.61109999999999998"/>
    <n v="0.59760000000000002"/>
    <n v="0.68289999999999995"/>
    <n v="0.71621621621621623"/>
    <n v="0.76119402985074625"/>
    <n v="0.85964912280701755"/>
    <n v="0.77777777777777779"/>
    <n v="0.6987951807228916"/>
    <n v="0.72289156626506024"/>
    <n v="0.7"/>
    <n v="0.70967741935483875"/>
    <n v="0.85"/>
    <n v="0.83333333333333337"/>
    <n v="0.85185185185185186"/>
    <n v="0.76923076923076927"/>
    <n v="0.82352941176470584"/>
    <n v="0.9375"/>
    <n v="0.87234042553191493"/>
    <n v="0.84210526315789469"/>
    <n v="0.75"/>
    <n v="0.6271186440677966"/>
    <n v="0.66129032258064513"/>
    <n v="0.68354430379746833"/>
    <n v="0.68085106382978722"/>
    <n v="0.74747474747474751"/>
    <n v="0.74545454545454548"/>
    <x v="34"/>
  </r>
  <r>
    <x v="46"/>
    <n v="0.75187969924812004"/>
    <n v="0.79032258064516103"/>
    <n v="0.78991596638655504"/>
    <n v="0.75490196078431404"/>
    <n v="0.70588235294117696"/>
    <n v="0.64893617021276595"/>
    <n v="0.62616822429906505"/>
    <n v="0.61764705882352899"/>
    <n v="0.63106796116504904"/>
    <n v="0.66666666666666696"/>
    <n v="0.66265060240963902"/>
    <n v="0.67500000000000004"/>
    <n v="0.71052631578947401"/>
    <n v="0.68571428571428605"/>
    <n v="0.7"/>
    <n v="0.77"/>
    <n v="0.76"/>
    <n v="0.81030000000000002"/>
    <n v="0.81430000000000002"/>
    <n v="0.77969999999999995"/>
    <n v="0.75409999999999999"/>
    <n v="0.66669999999999996"/>
    <n v="0.5714285714285714"/>
    <n v="0.59089999999999998"/>
    <n v="0.61111111111111116"/>
    <n v="0.6454545454545455"/>
    <n v="0.66990000000000005"/>
    <n v="0.64839999999999998"/>
    <n v="0.6593"/>
    <n v="0.63919999999999999"/>
    <n v="0.64549999999999996"/>
    <n v="0.64"/>
    <n v="0.66666666666666663"/>
    <n v="0.73770491803278693"/>
    <n v="0.8"/>
    <n v="0.83330000000000004"/>
    <n v="0.68627450980392157"/>
    <n v="0.65151515151515149"/>
    <n v="0.66666666666666663"/>
    <n v="0.6619718309859155"/>
    <n v="0.76666666666666672"/>
    <n v="0.80555555555555558"/>
    <n v="0.79220779220779225"/>
    <n v="0.81428571428571428"/>
    <n v="0.78947368421052633"/>
    <n v="0.73469387755102045"/>
    <n v="0.75"/>
    <n v="0.7931034482758621"/>
    <n v="0.69230769230769229"/>
    <n v="0.70588235294117652"/>
    <n v="0.77272727272727271"/>
    <n v="0.65517241379310343"/>
    <n v="0.7142857142857143"/>
    <n v="0.73529411764705888"/>
    <n v="0.7142857142857143"/>
    <n v="0.79487179487179482"/>
    <n v="0.78723404255319152"/>
    <n v="0.8"/>
    <n v="0.76470588235294112"/>
    <n v="0.73333333333333328"/>
    <x v="35"/>
  </r>
  <r>
    <x v="47"/>
    <n v="0.68292682926829296"/>
    <n v="0.69767441860465096"/>
    <n v="0.72727272727272696"/>
    <n v="0.76666666666666705"/>
    <n v="0.68421052631578905"/>
    <n v="0.68421052631578905"/>
    <n v="0.75"/>
    <n v="0.79166666666666696"/>
    <n v="0.84848484848484895"/>
    <n v="0.79411764705882304"/>
    <n v="0.72222222222222199"/>
    <n v="0.70588235294117696"/>
    <n v="0.73684210526315796"/>
    <n v="0.86842105263157898"/>
    <n v="0.94"/>
    <n v="0.96"/>
    <n v="0.93"/>
    <n v="0.91669999999999996"/>
    <n v="0.9032"/>
    <n v="0.91669999999999996"/>
    <n v="0.86670000000000003"/>
    <n v="0.9032"/>
    <n v="0.93333333333333335"/>
    <n v="0.92589999999999995"/>
    <n v="0.9642857142857143"/>
    <n v="0.92307692307692313"/>
    <n v="0.90910000000000002"/>
    <n v="0.75860000000000005"/>
    <n v="0.68"/>
    <n v="0.73329999999999995"/>
    <n v="0.71879999999999999"/>
    <n v="0.84"/>
    <n v="0.90625"/>
    <n v="0.92592592592592593"/>
    <n v="0.92589999999999995"/>
    <n v="0.871"/>
    <n v="0.86360000000000003"/>
    <n v="0.87096774193548387"/>
    <n v="0.81818181818181823"/>
    <n v="0.78125"/>
    <n v="0.79591836734693877"/>
    <n v="0.7857142857142857"/>
    <n v="0.84444444444444444"/>
    <n v="0.88636363636363635"/>
    <n v="0.88571428571428568"/>
    <n v="0.875"/>
    <n v="0.83333333333333337"/>
    <n v="0.83333333333333337"/>
    <n v="0.83333333333333337"/>
    <n v="0.8571428571428571"/>
    <n v="1"/>
    <n v="1"/>
    <n v="1"/>
    <n v="0.88888888888888884"/>
    <n v="0.79166666666666663"/>
    <n v="0.77419354838709675"/>
    <n v="0.78846153846153844"/>
    <n v="0.77586206896551724"/>
    <n v="0.80392156862745101"/>
    <n v="0.80952380952380953"/>
    <x v="36"/>
  </r>
  <r>
    <x v="48"/>
    <n v="0.60465116279069797"/>
    <n v="0.56842105263157905"/>
    <n v="0.58585858585858597"/>
    <n v="0.61"/>
    <n v="0.57446808510638303"/>
    <n v="0.63809523809523805"/>
    <n v="0.61467889908256901"/>
    <n v="0.58974358974358998"/>
    <n v="0.59349593495935005"/>
    <n v="0.58035714285714302"/>
    <n v="0.59223300970873805"/>
    <n v="0.58415841584158401"/>
    <n v="0.67073170731707299"/>
    <n v="0.69230769230769196"/>
    <n v="0.72"/>
    <n v="0.82"/>
    <n v="0.76"/>
    <n v="0.75"/>
    <n v="0.73419999999999996"/>
    <n v="0.67530000000000001"/>
    <n v="0.6724"/>
    <n v="0.6512"/>
    <n v="0.65853658536585369"/>
    <n v="0.6744"/>
    <n v="0.76363636363636367"/>
    <n v="0.7678571428571429"/>
    <n v="0.7833"/>
    <n v="0.76470000000000005"/>
    <n v="0.69840000000000002"/>
    <n v="0.73440000000000005"/>
    <n v="0.73680000000000001"/>
    <n v="0.82350000000000001"/>
    <n v="0.84615384615384615"/>
    <n v="0.84782608695652173"/>
    <n v="0.85450000000000004"/>
    <n v="0.81820000000000004"/>
    <n v="0.8286"/>
    <n v="0.82191780821917804"/>
    <n v="0.82539682539682535"/>
    <n v="0.85245901639344257"/>
    <n v="0.82978723404255317"/>
    <n v="0.87931034482758619"/>
    <n v="0.85"/>
    <n v="0.89090909090909087"/>
    <n v="0.96"/>
    <n v="0.93333333333333335"/>
    <n v="1"/>
    <n v="1"/>
    <n v="0.91666666666666663"/>
    <n v="0.82352941176470584"/>
    <n v="0.85"/>
    <n v="0.82608695652173914"/>
    <n v="0.80952380952380953"/>
    <n v="0.88"/>
    <n v="0.85"/>
    <n v="0.77272727272727271"/>
    <n v="0.83870967741935487"/>
    <n v="0.8666666666666667"/>
    <n v="0.84848484848484851"/>
    <n v="0.81081081081081086"/>
    <x v="37"/>
  </r>
  <r>
    <x v="49"/>
    <n v="0.51111111111111096"/>
    <n v="0.57446808510638303"/>
    <n v="0.59090909090909105"/>
    <n v="0.53846153846153799"/>
    <n v="0.42105263157894701"/>
    <n v="0.34615384615384598"/>
    <n v="0.34545454545454501"/>
    <n v="0.38"/>
    <n v="0.47169811320754701"/>
    <n v="0.50980392156862697"/>
    <n v="0.53488372093023295"/>
    <n v="0.53488372093023295"/>
    <n v="0.625"/>
    <n v="0.625"/>
    <n v="0.63"/>
    <n v="0.73"/>
    <n v="0.8"/>
    <n v="0.84850000000000003"/>
    <n v="0.83330000000000004"/>
    <n v="0.91180000000000005"/>
    <n v="0.88460000000000005"/>
    <n v="0.84379999999999999"/>
    <n v="0.81578947368421051"/>
    <n v="0.73329999999999995"/>
    <n v="0.77551020408163263"/>
    <n v="0.7857142857142857"/>
    <n v="0.83779999999999999"/>
    <n v="0.85709999999999997"/>
    <n v="0.78949999999999998"/>
    <n v="0.625"/>
    <n v="0.62960000000000005"/>
    <n v="0.65710000000000002"/>
    <n v="0.69047619047619047"/>
    <n v="0.77142857142857146"/>
    <n v="0.80559999999999998"/>
    <n v="0.9032"/>
    <n v="0.96299999999999997"/>
    <n v="0.96153846153846156"/>
    <n v="0.95833333333333337"/>
    <n v="0.95238095238095233"/>
    <n v="1"/>
    <n v="0.96"/>
    <n v="0.91666666666666663"/>
    <n v="0.875"/>
    <n v="0.66666666666666663"/>
    <n v="0.6470588235294118"/>
    <n v="0.6428571428571429"/>
    <n v="0.63636363636363635"/>
    <n v="1"/>
    <n v="1"/>
    <n v="1"/>
    <n v="0.95"/>
    <n v="0.95652173913043481"/>
    <n v="0.87096774193548387"/>
    <n v="0.82352941176470584"/>
    <n v="0.75757575757575757"/>
    <n v="0.70833333333333337"/>
    <n v="0.6428571428571429"/>
    <n v="0.65454545454545454"/>
    <n v="0.61538461538461542"/>
    <x v="38"/>
  </r>
  <r>
    <x v="50"/>
    <n v="0.61111111111111105"/>
    <n v="0.63934426229508201"/>
    <n v="0.64705882352941202"/>
    <n v="0.63157894736842102"/>
    <n v="0.6875"/>
    <n v="0.70967741935483897"/>
    <n v="0.76666666666666705"/>
    <n v="0.76666666666666705"/>
    <n v="0.68965517241379304"/>
    <n v="0.64285714285714302"/>
    <n v="0.67741935483870996"/>
    <n v="0.66666666666666696"/>
    <n v="0.929824561403509"/>
    <n v="1"/>
    <n v="0.98"/>
    <n v="0.98"/>
    <n v="0.95"/>
    <n v="0.71430000000000005"/>
    <n v="0.77780000000000005"/>
    <n v="0.77780000000000005"/>
    <n v="0.78790000000000004"/>
    <n v="0.84379999999999999"/>
    <n v="0.84375"/>
    <n v="0.86670000000000003"/>
    <n v="0.96969696969696972"/>
    <n v="0.97560975609756095"/>
    <n v="0.97370000000000001"/>
    <n v="0.97219999999999995"/>
    <n v="0.95450000000000002"/>
    <n v="1"/>
    <n v="1"/>
    <n v="0.94120000000000004"/>
    <n v="0.92"/>
    <n v="0.88"/>
    <n v="0.85189999999999999"/>
    <n v="0.91180000000000005"/>
    <n v="0.871"/>
    <n v="0.8529411764705882"/>
    <n v="0.88888888888888884"/>
    <n v="0.83870967741935487"/>
    <n v="0.8928571428571429"/>
    <n v="0.95454545454545459"/>
    <n v="0.9375"/>
    <n v="1"/>
    <n v="1"/>
    <n v="1"/>
    <n v="0.88888888888888884"/>
    <n v="0.72727272727272729"/>
    <n v="0.625"/>
    <n v="0.69230769230769229"/>
    <n v="0.7"/>
    <n v="0.80952380952380953"/>
    <n v="0.8"/>
    <n v="0.8"/>
    <n v="0.82352941176470584"/>
    <n v="0.86363636363636365"/>
    <n v="0.91304347826086951"/>
    <m/>
    <m/>
    <m/>
    <x v="39"/>
  </r>
  <r>
    <x v="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e v="#N/A"/>
    <e v="#N/A"/>
    <m/>
    <m/>
    <m/>
    <e v="#N/A"/>
    <e v="#N/A"/>
    <e v="#N/A"/>
    <n v="0"/>
    <n v="0"/>
    <m/>
    <e v="#REF!"/>
    <m/>
    <m/>
    <m/>
    <m/>
    <m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D67635-C912-440E-9A02-35B5AE520700}" name="Pivottabell11" cacheId="0" dataOnRows="1" applyNumberFormats="0" applyBorderFormats="0" applyFontFormats="0" applyPatternFormats="0" applyAlignmentFormats="0" applyWidthHeightFormats="1" dataCaption="Data" updatedVersion="8" showMemberPropertyTips="0" useAutoFormatting="1" itemPrintTitles="1" createdVersion="1" indent="0" compact="0" compactData="0" gridDropZones="1" chartFormat="1">
  <location ref="A3:B64" firstHeaderRow="1" firstDataRow="1" firstDataCol="1" rowPageCount="1" colPageCount="1"/>
  <pivotFields count="62">
    <pivotField axis="axisPage" compact="0" outline="0" subtotalTop="0" showAll="0" includeNewItemsInFilter="1">
      <items count="53">
        <item x="32"/>
        <item x="14"/>
        <item x="6"/>
        <item x="43"/>
        <item x="30"/>
        <item x="9"/>
        <item x="12"/>
        <item x="20"/>
        <item x="26"/>
        <item x="13"/>
        <item x="23"/>
        <item x="17"/>
        <item x="21"/>
        <item x="19"/>
        <item x="7"/>
        <item x="33"/>
        <item x="11"/>
        <item x="27"/>
        <item x="37"/>
        <item x="25"/>
        <item x="49"/>
        <item x="3"/>
        <item x="34"/>
        <item x="15"/>
        <item x="50"/>
        <item x="45"/>
        <item x="31"/>
        <item x="47"/>
        <item x="35"/>
        <item x="42"/>
        <item x="22"/>
        <item x="29"/>
        <item x="8"/>
        <item x="0"/>
        <item x="39"/>
        <item x="41"/>
        <item x="5"/>
        <item x="4"/>
        <item x="38"/>
        <item x="1"/>
        <item x="16"/>
        <item x="18"/>
        <item x="24"/>
        <item x="28"/>
        <item x="2"/>
        <item x="40"/>
        <item x="48"/>
        <item x="46"/>
        <item x="10"/>
        <item x="44"/>
        <item x="36"/>
        <item x="5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numFmtId="9" outline="0" subtotalTop="0" showAll="0" includeNewItemsInFilter="1" defaultSubtotal="0"/>
    <pivotField dataField="1" compact="0" numFmtId="9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/>
    <pivotField dataField="1" compact="0" outline="0" subtotalTop="0" showAll="0" includeNewItemsInFilter="1" defaultSubtotal="0">
      <items count="41"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39"/>
        <item x="6"/>
        <item x="5"/>
        <item x="4"/>
        <item x="3"/>
        <item x="2"/>
        <item x="1"/>
        <item x="40"/>
        <item x="0"/>
      </items>
    </pivotField>
  </pivotFields>
  <rowFields count="1">
    <field x="-2"/>
  </rowFields>
  <rowItems count="6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</rowItems>
  <colItems count="1">
    <i/>
  </colItems>
  <pageFields count="1">
    <pageField fld="0" item="0" hier="0"/>
  </pageFields>
  <dataFields count="61">
    <dataField name="Kv 1 2009" fld="1" baseField="0" baseItem="0"/>
    <dataField name="Kv 2 2009" fld="2" baseField="0" baseItem="0"/>
    <dataField name="Kv 3 2009" fld="3" baseField="0" baseItem="0"/>
    <dataField name="Kv 4 2009" fld="4" baseField="0" baseItem="0"/>
    <dataField name="Kv 1 2010" fld="5" baseField="0" baseItem="0"/>
    <dataField name="Kv 2 2010" fld="6" baseField="0" baseItem="0"/>
    <dataField name="Kv 3 2010" fld="7" baseField="0" baseItem="0"/>
    <dataField name="Kv 4 2010" fld="8" baseField="0" baseItem="0"/>
    <dataField name="Kv 1 2011" fld="9" baseField="0" baseItem="0"/>
    <dataField name="Kv 2 2011" fld="10" baseField="0" baseItem="0"/>
    <dataField name="Kv 3 2011" fld="11" baseField="0" baseItem="0"/>
    <dataField name="Kv 4 2011" fld="12" baseField="0" baseItem="0"/>
    <dataField name="Kv 1 2012" fld="13" baseField="0" baseItem="0"/>
    <dataField name="Kv 2 2012" fld="14" baseField="0" baseItem="0"/>
    <dataField name="Kv 3 2012" fld="15" baseField="0" baseItem="0"/>
    <dataField name="kV 4 2012" fld="16" baseField="1" baseItem="64"/>
    <dataField name="Kv 1 2013" fld="17" baseField="0" baseItem="0"/>
    <dataField name="Kv 2 2013" fld="18" baseField="0" baseItem="0"/>
    <dataField name="Kv 3 2013" fld="19" baseField="0" baseItem="0"/>
    <dataField name="Kv 4 2013" fld="20" baseField="0" baseItem="0"/>
    <dataField name="Kv 1 2014" fld="21" baseField="0" baseItem="0"/>
    <dataField name="Kv 2 2014" fld="22" baseField="0" baseItem="0"/>
    <dataField name="Kv 3 2014" fld="23" baseField="0" baseItem="0"/>
    <dataField name="Kv 4 2014" fld="24" baseField="0" baseItem="0" numFmtId="4"/>
    <dataField name="Kv 1 2015" fld="25" baseField="0" baseItem="0"/>
    <dataField name="Kv 2 2015" fld="26" baseField="1" baseItem="64"/>
    <dataField name="Kv 3 2015" fld="27" baseField="0" baseItem="0"/>
    <dataField name="Kv 4 2015" fld="28" baseField="1" baseItem="64"/>
    <dataField name="Kv 1 2016" fld="29" baseField="0" baseItem="64"/>
    <dataField name="Kv 2 2016" fld="30" baseField="1" baseItem="27831"/>
    <dataField name="Kv 3 2016" fld="31" baseField="1" baseItem="27311"/>
    <dataField name="Kv 4 2016" fld="32" baseField="0" baseItem="28023"/>
    <dataField name="Kv 1 2017" fld="33" baseField="0" baseItem="0"/>
    <dataField name="Kv 2 2017" fld="34" baseField="1" baseItem="28791"/>
    <dataField name="Kv 3 2017" fld="35" baseField="0" baseItem="29703"/>
    <dataField name="Kv 4 2017" fld="36" baseField="0" baseItem="0"/>
    <dataField name="Kv 1 2018" fld="37" baseField="0" baseItem="0"/>
    <dataField name="Kv 2 2018" fld="38" baseField="0" baseItem="28103"/>
    <dataField name="Kv 3 2018" fld="39" baseField="0" baseItem="27895"/>
    <dataField name="Kv 4 2018" fld="40" baseField="0" baseItem="0"/>
    <dataField name="Kv 1 2019" fld="41" baseField="0" baseItem="0"/>
    <dataField name="Kv 2 2019" fld="42" baseField="1" baseItem="30279"/>
    <dataField name="Kv 3 2019" fld="43" baseField="1" baseItem="4294942935"/>
    <dataField name="Kv 4 2019" fld="44" baseField="1" baseItem="18367"/>
    <dataField name="Kv 1 2020" fld="45" baseField="0" baseItem="0"/>
    <dataField name="Kv 2 2020" fld="46" baseField="0" baseItem="4294945663"/>
    <dataField name="Kv 3 2020" fld="47" baseField="0" baseItem="0"/>
    <dataField name="Kv 4 2020" fld="48" baseField="0" baseItem="0"/>
    <dataField name="Kv 1 2021" fld="49" baseField="0" baseItem="0"/>
    <dataField name="Kv 2 2021" fld="50" baseField="0" baseItem="0"/>
    <dataField name="Kv 3 2021" fld="51" baseField="0" baseItem="0"/>
    <dataField name="Kv 4 2021" fld="52" baseField="0" baseItem="0"/>
    <dataField name="Kv 1 2022" fld="53" baseField="0" baseItem="9"/>
    <dataField name="Kv 2 2022" fld="54" baseField="0" baseItem="9"/>
    <dataField name="Kv 3 2022" fld="55" baseField="0" baseItem="0"/>
    <dataField name="Kv 4 2022" fld="56" baseField="0" baseItem="0"/>
    <dataField name="Kv 1 2023" fld="57" baseField="0" baseItem="0"/>
    <dataField name="Kv 2 2023" fld="58" subtotal="average" baseField="0" baseItem="0"/>
    <dataField name="Kv 3 2023" fld="59" subtotal="average" baseField="0" baseItem="9"/>
    <dataField name="Kv 4 2023" fld="60" subtotal="average" baseField="0" baseItem="9"/>
    <dataField name="Kv 1 2024" fld="61" subtotal="average" baseField="9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topLeftCell="A49" workbookViewId="0">
      <selection activeCell="K65" sqref="K65"/>
    </sheetView>
  </sheetViews>
  <sheetFormatPr defaultRowHeight="12.75" x14ac:dyDescent="0.2"/>
  <cols>
    <col min="1" max="1" width="17.28515625" bestFit="1" customWidth="1"/>
    <col min="2" max="2" width="18.7109375" bestFit="1" customWidth="1"/>
    <col min="3" max="3" width="12" bestFit="1" customWidth="1"/>
  </cols>
  <sheetData>
    <row r="1" spans="1:4" x14ac:dyDescent="0.2">
      <c r="A1" s="40" t="s">
        <v>90</v>
      </c>
      <c r="B1" s="41" t="s">
        <v>109</v>
      </c>
    </row>
    <row r="2" spans="1:4" x14ac:dyDescent="0.2">
      <c r="D2" s="6"/>
    </row>
    <row r="3" spans="1:4" x14ac:dyDescent="0.2">
      <c r="A3" s="31" t="s">
        <v>91</v>
      </c>
      <c r="B3" s="32" t="s">
        <v>119</v>
      </c>
    </row>
    <row r="4" spans="1:4" x14ac:dyDescent="0.2">
      <c r="A4" s="33" t="s">
        <v>92</v>
      </c>
      <c r="B4" s="34">
        <v>0.70103092783505205</v>
      </c>
    </row>
    <row r="5" spans="1:4" x14ac:dyDescent="0.2">
      <c r="A5" s="35" t="s">
        <v>93</v>
      </c>
      <c r="B5" s="36">
        <v>0.69872495446265903</v>
      </c>
    </row>
    <row r="6" spans="1:4" x14ac:dyDescent="0.2">
      <c r="A6" s="35" t="s">
        <v>94</v>
      </c>
      <c r="B6" s="36">
        <v>0.69418209293539901</v>
      </c>
    </row>
    <row r="7" spans="1:4" x14ac:dyDescent="0.2">
      <c r="A7" s="35" t="s">
        <v>95</v>
      </c>
      <c r="B7" s="36">
        <v>0.68458244111348998</v>
      </c>
    </row>
    <row r="8" spans="1:4" x14ac:dyDescent="0.2">
      <c r="A8" s="35" t="s">
        <v>96</v>
      </c>
      <c r="B8" s="36">
        <v>0.692967409948542</v>
      </c>
    </row>
    <row r="9" spans="1:4" x14ac:dyDescent="0.2">
      <c r="A9" s="35" t="s">
        <v>97</v>
      </c>
      <c r="B9" s="36">
        <v>0.70350000000000001</v>
      </c>
    </row>
    <row r="10" spans="1:4" x14ac:dyDescent="0.2">
      <c r="A10" s="35" t="s">
        <v>98</v>
      </c>
      <c r="B10" s="36">
        <v>0.69926108374384199</v>
      </c>
    </row>
    <row r="11" spans="1:4" x14ac:dyDescent="0.2">
      <c r="A11" s="35" t="s">
        <v>99</v>
      </c>
      <c r="B11" s="36">
        <v>0.714750290360046</v>
      </c>
    </row>
    <row r="12" spans="1:4" x14ac:dyDescent="0.2">
      <c r="A12" s="35" t="s">
        <v>100</v>
      </c>
      <c r="B12" s="36">
        <v>0.737082066869301</v>
      </c>
    </row>
    <row r="13" spans="1:4" x14ac:dyDescent="0.2">
      <c r="A13" s="35" t="s">
        <v>101</v>
      </c>
      <c r="B13" s="36">
        <v>0.74446773817843004</v>
      </c>
    </row>
    <row r="14" spans="1:4" x14ac:dyDescent="0.2">
      <c r="A14" s="35" t="s">
        <v>102</v>
      </c>
      <c r="B14" s="36">
        <v>0.75712574850299397</v>
      </c>
    </row>
    <row r="15" spans="1:4" x14ac:dyDescent="0.2">
      <c r="A15" s="35" t="s">
        <v>103</v>
      </c>
      <c r="B15" s="36">
        <v>0.76077747321206102</v>
      </c>
    </row>
    <row r="16" spans="1:4" x14ac:dyDescent="0.2">
      <c r="A16" s="35" t="s">
        <v>108</v>
      </c>
      <c r="B16" s="36">
        <v>0.76450259195260395</v>
      </c>
    </row>
    <row r="17" spans="1:2" x14ac:dyDescent="0.2">
      <c r="A17" s="35" t="s">
        <v>117</v>
      </c>
      <c r="B17" s="36">
        <v>0.76963475769873502</v>
      </c>
    </row>
    <row r="18" spans="1:2" x14ac:dyDescent="0.2">
      <c r="A18" s="35" t="s">
        <v>120</v>
      </c>
      <c r="B18" s="36">
        <v>0.77238990598713508</v>
      </c>
    </row>
    <row r="19" spans="1:2" x14ac:dyDescent="0.2">
      <c r="A19" s="35" t="s">
        <v>124</v>
      </c>
      <c r="B19" s="36">
        <v>0.77932456818767726</v>
      </c>
    </row>
    <row r="20" spans="1:2" x14ac:dyDescent="0.2">
      <c r="A20" s="35" t="s">
        <v>130</v>
      </c>
      <c r="B20" s="36">
        <v>0.79</v>
      </c>
    </row>
    <row r="21" spans="1:2" x14ac:dyDescent="0.2">
      <c r="A21" s="35" t="s">
        <v>149</v>
      </c>
      <c r="B21" s="36">
        <v>0.79400000000000004</v>
      </c>
    </row>
    <row r="22" spans="1:2" x14ac:dyDescent="0.2">
      <c r="A22" s="35" t="s">
        <v>148</v>
      </c>
      <c r="B22" s="36">
        <v>0.79330000000000001</v>
      </c>
    </row>
    <row r="23" spans="1:2" x14ac:dyDescent="0.2">
      <c r="A23" s="35" t="s">
        <v>147</v>
      </c>
      <c r="B23" s="36">
        <v>0.80210000000000004</v>
      </c>
    </row>
    <row r="24" spans="1:2" x14ac:dyDescent="0.2">
      <c r="A24" s="35" t="s">
        <v>146</v>
      </c>
      <c r="B24" s="36">
        <v>0.8085</v>
      </c>
    </row>
    <row r="25" spans="1:2" x14ac:dyDescent="0.2">
      <c r="A25" s="35" t="s">
        <v>145</v>
      </c>
      <c r="B25" s="36">
        <v>0.80600000000000005</v>
      </c>
    </row>
    <row r="26" spans="1:2" x14ac:dyDescent="0.2">
      <c r="A26" s="35" t="s">
        <v>144</v>
      </c>
      <c r="B26" s="36">
        <v>0.80516759776536317</v>
      </c>
    </row>
    <row r="27" spans="1:2" x14ac:dyDescent="0.2">
      <c r="A27" s="35" t="s">
        <v>152</v>
      </c>
      <c r="B27" s="37">
        <v>0.79700000000000004</v>
      </c>
    </row>
    <row r="28" spans="1:2" x14ac:dyDescent="0.2">
      <c r="A28" s="35" t="s">
        <v>154</v>
      </c>
      <c r="B28" s="36">
        <v>0.78949034504590065</v>
      </c>
    </row>
    <row r="29" spans="1:2" x14ac:dyDescent="0.2">
      <c r="A29" s="35" t="s">
        <v>156</v>
      </c>
      <c r="B29" s="36">
        <v>0.78702837542874959</v>
      </c>
    </row>
    <row r="30" spans="1:2" x14ac:dyDescent="0.2">
      <c r="A30" s="35" t="s">
        <v>158</v>
      </c>
      <c r="B30" s="36">
        <v>0.78339999999999999</v>
      </c>
    </row>
    <row r="31" spans="1:2" x14ac:dyDescent="0.2">
      <c r="A31" s="35" t="s">
        <v>160</v>
      </c>
      <c r="B31" s="36">
        <v>0.78180000000000005</v>
      </c>
    </row>
    <row r="32" spans="1:2" x14ac:dyDescent="0.2">
      <c r="A32" s="35" t="s">
        <v>162</v>
      </c>
      <c r="B32" s="36">
        <v>0.76910000000000001</v>
      </c>
    </row>
    <row r="33" spans="1:2" x14ac:dyDescent="0.2">
      <c r="A33" s="35" t="s">
        <v>164</v>
      </c>
      <c r="B33" s="36">
        <v>0.77190000000000003</v>
      </c>
    </row>
    <row r="34" spans="1:2" x14ac:dyDescent="0.2">
      <c r="A34" s="35" t="s">
        <v>176</v>
      </c>
      <c r="B34" s="36">
        <v>0.77829999999999999</v>
      </c>
    </row>
    <row r="35" spans="1:2" x14ac:dyDescent="0.2">
      <c r="A35" s="35" t="s">
        <v>167</v>
      </c>
      <c r="B35" s="36">
        <v>0.78549999999999998</v>
      </c>
    </row>
    <row r="36" spans="1:2" x14ac:dyDescent="0.2">
      <c r="A36" s="35" t="s">
        <v>171</v>
      </c>
      <c r="B36" s="36">
        <v>0.80779999999999996</v>
      </c>
    </row>
    <row r="37" spans="1:2" x14ac:dyDescent="0.2">
      <c r="A37" s="35" t="s">
        <v>174</v>
      </c>
      <c r="B37" s="36">
        <v>0.78469999999999995</v>
      </c>
    </row>
    <row r="38" spans="1:2" x14ac:dyDescent="0.2">
      <c r="A38" s="35" t="s">
        <v>177</v>
      </c>
      <c r="B38" s="36">
        <v>0.83130000000000004</v>
      </c>
    </row>
    <row r="39" spans="1:2" x14ac:dyDescent="0.2">
      <c r="A39" s="35" t="s">
        <v>181</v>
      </c>
      <c r="B39" s="36">
        <v>0.84299999999999997</v>
      </c>
    </row>
    <row r="40" spans="1:2" x14ac:dyDescent="0.2">
      <c r="A40" s="35" t="s">
        <v>183</v>
      </c>
      <c r="B40" s="36">
        <v>0.84570000000000001</v>
      </c>
    </row>
    <row r="41" spans="1:2" x14ac:dyDescent="0.2">
      <c r="A41" s="35" t="s">
        <v>189</v>
      </c>
      <c r="B41" s="36">
        <v>0.84346610761705099</v>
      </c>
    </row>
    <row r="42" spans="1:2" x14ac:dyDescent="0.2">
      <c r="A42" s="35" t="s">
        <v>191</v>
      </c>
      <c r="B42" s="36">
        <v>0.84195193008011648</v>
      </c>
    </row>
    <row r="43" spans="1:2" x14ac:dyDescent="0.2">
      <c r="A43" s="35" t="s">
        <v>197</v>
      </c>
      <c r="B43" s="36">
        <v>0.83803081548290115</v>
      </c>
    </row>
    <row r="44" spans="1:2" x14ac:dyDescent="0.2">
      <c r="A44" s="35" t="s">
        <v>201</v>
      </c>
      <c r="B44" s="36">
        <v>0.84392857142857147</v>
      </c>
    </row>
    <row r="45" spans="1:2" x14ac:dyDescent="0.2">
      <c r="A45" s="35" t="s">
        <v>203</v>
      </c>
      <c r="B45" s="36">
        <v>0.85019949220166846</v>
      </c>
    </row>
    <row r="46" spans="1:2" x14ac:dyDescent="0.2">
      <c r="A46" s="35" t="s">
        <v>206</v>
      </c>
      <c r="B46" s="36">
        <v>0.84928492849284931</v>
      </c>
    </row>
    <row r="47" spans="1:2" x14ac:dyDescent="0.2">
      <c r="A47" s="35" t="s">
        <v>208</v>
      </c>
      <c r="B47" s="36">
        <v>0.84688090737240074</v>
      </c>
    </row>
    <row r="48" spans="1:2" x14ac:dyDescent="0.2">
      <c r="A48" s="35" t="s">
        <v>210</v>
      </c>
      <c r="B48" s="36">
        <v>0.84224137931034482</v>
      </c>
    </row>
    <row r="49" spans="1:2" x14ac:dyDescent="0.2">
      <c r="A49" s="35" t="s">
        <v>212</v>
      </c>
      <c r="B49" s="36">
        <v>0.83682232957595282</v>
      </c>
    </row>
    <row r="50" spans="1:2" x14ac:dyDescent="0.2">
      <c r="A50" s="35" t="s">
        <v>214</v>
      </c>
      <c r="B50" s="36">
        <v>0.82700175336060788</v>
      </c>
    </row>
    <row r="51" spans="1:2" x14ac:dyDescent="0.2">
      <c r="A51" s="35" t="s">
        <v>216</v>
      </c>
      <c r="B51" s="36">
        <v>0.83013066871637198</v>
      </c>
    </row>
    <row r="52" spans="1:2" x14ac:dyDescent="0.2">
      <c r="A52" s="35" t="s">
        <v>221</v>
      </c>
      <c r="B52" s="36">
        <v>0.79191616766467066</v>
      </c>
    </row>
    <row r="53" spans="1:2" x14ac:dyDescent="0.2">
      <c r="A53" s="35" t="s">
        <v>223</v>
      </c>
      <c r="B53" s="36">
        <v>0.77406417112299464</v>
      </c>
    </row>
    <row r="54" spans="1:2" x14ac:dyDescent="0.2">
      <c r="A54" s="35" t="s">
        <v>225</v>
      </c>
      <c r="B54" s="36">
        <v>0.78923253150057271</v>
      </c>
    </row>
    <row r="55" spans="1:2" x14ac:dyDescent="0.2">
      <c r="A55" s="35" t="s">
        <v>227</v>
      </c>
      <c r="B55" s="36">
        <v>0.81462333825701627</v>
      </c>
    </row>
    <row r="56" spans="1:2" x14ac:dyDescent="0.2">
      <c r="A56" s="35" t="s">
        <v>229</v>
      </c>
      <c r="B56" s="36">
        <v>0.81566820276497698</v>
      </c>
    </row>
    <row r="57" spans="1:2" x14ac:dyDescent="0.2">
      <c r="A57" s="35" t="s">
        <v>231</v>
      </c>
      <c r="B57" s="36">
        <v>0.825201072386059</v>
      </c>
    </row>
    <row r="58" spans="1:2" x14ac:dyDescent="0.2">
      <c r="A58" s="35" t="s">
        <v>233</v>
      </c>
      <c r="B58" s="36">
        <v>0.8324873096446701</v>
      </c>
    </row>
    <row r="59" spans="1:2" x14ac:dyDescent="0.2">
      <c r="A59" s="35" t="s">
        <v>235</v>
      </c>
      <c r="B59" s="36">
        <v>0.83023606228026114</v>
      </c>
    </row>
    <row r="60" spans="1:2" x14ac:dyDescent="0.2">
      <c r="A60" s="35" t="s">
        <v>237</v>
      </c>
      <c r="B60" s="36">
        <v>0.8405912904514582</v>
      </c>
    </row>
    <row r="61" spans="1:2" x14ac:dyDescent="0.2">
      <c r="A61" s="35" t="s">
        <v>239</v>
      </c>
      <c r="B61" s="36">
        <v>0.8442893867058392</v>
      </c>
    </row>
    <row r="62" spans="1:2" x14ac:dyDescent="0.2">
      <c r="A62" s="35" t="s">
        <v>241</v>
      </c>
      <c r="B62" s="36">
        <v>0.85086747877445557</v>
      </c>
    </row>
    <row r="63" spans="1:2" x14ac:dyDescent="0.2">
      <c r="A63" s="35" t="s">
        <v>243</v>
      </c>
      <c r="B63" s="36">
        <v>0.8507157464212679</v>
      </c>
    </row>
    <row r="64" spans="1:2" x14ac:dyDescent="0.2">
      <c r="A64" s="38" t="s">
        <v>249</v>
      </c>
      <c r="B64" s="39">
        <v>0.84736503856041134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IZ59"/>
  <sheetViews>
    <sheetView zoomScaleNormal="100" workbookViewId="0">
      <pane xSplit="2" topLeftCell="AR1" activePane="topRight" state="frozenSplit"/>
      <selection pane="topRight" activeCell="BK2" sqref="BK2"/>
    </sheetView>
  </sheetViews>
  <sheetFormatPr defaultRowHeight="12.75" x14ac:dyDescent="0.2"/>
  <cols>
    <col min="1" max="1" width="8" customWidth="1"/>
    <col min="2" max="2" width="27.140625" bestFit="1" customWidth="1"/>
    <col min="3" max="15" width="13.42578125" hidden="1" customWidth="1"/>
    <col min="16" max="16" width="11.140625" hidden="1" customWidth="1"/>
    <col min="17" max="34" width="10.85546875" hidden="1" customWidth="1"/>
    <col min="35" max="44" width="10.85546875" customWidth="1"/>
    <col min="45" max="45" width="10.28515625" bestFit="1" customWidth="1"/>
    <col min="46" max="63" width="10.28515625" customWidth="1"/>
    <col min="64" max="64" width="19.28515625" bestFit="1" customWidth="1"/>
  </cols>
  <sheetData>
    <row r="1" spans="1:64" s="2" customFormat="1" ht="18" x14ac:dyDescent="0.25">
      <c r="C1" s="1" t="s">
        <v>75</v>
      </c>
      <c r="W1" s="14"/>
    </row>
    <row r="2" spans="1:64" s="2" customFormat="1" ht="18" x14ac:dyDescent="0.25">
      <c r="A2" s="1"/>
      <c r="B2" s="1"/>
      <c r="C2" s="2" t="s">
        <v>89</v>
      </c>
    </row>
    <row r="3" spans="1:64" s="3" customFormat="1" x14ac:dyDescent="0.2">
      <c r="A3" s="5"/>
      <c r="B3" s="5"/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76</v>
      </c>
    </row>
    <row r="4" spans="1:64" s="2" customFormat="1" ht="18" x14ac:dyDescent="0.25">
      <c r="A4" s="1"/>
      <c r="B4" s="1"/>
    </row>
    <row r="5" spans="1:64" s="3" customFormat="1" x14ac:dyDescent="0.2">
      <c r="A5" s="5" t="s">
        <v>107</v>
      </c>
      <c r="B5" s="5" t="s">
        <v>90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104</v>
      </c>
      <c r="P5" s="4" t="s">
        <v>116</v>
      </c>
      <c r="Q5" s="4" t="s">
        <v>118</v>
      </c>
      <c r="R5" s="4" t="s">
        <v>121</v>
      </c>
      <c r="S5" s="4" t="s">
        <v>125</v>
      </c>
      <c r="T5" s="4" t="s">
        <v>131</v>
      </c>
      <c r="U5" s="4" t="s">
        <v>132</v>
      </c>
      <c r="V5" s="4" t="s">
        <v>135</v>
      </c>
      <c r="W5" s="4" t="s">
        <v>136</v>
      </c>
      <c r="X5" s="4" t="s">
        <v>137</v>
      </c>
      <c r="Y5" s="4" t="s">
        <v>143</v>
      </c>
      <c r="Z5" s="4" t="s">
        <v>151</v>
      </c>
      <c r="AA5" s="4" t="s">
        <v>153</v>
      </c>
      <c r="AB5" s="4" t="s">
        <v>155</v>
      </c>
      <c r="AC5" s="4" t="s">
        <v>157</v>
      </c>
      <c r="AD5" s="4" t="s">
        <v>159</v>
      </c>
      <c r="AE5" s="4" t="s">
        <v>161</v>
      </c>
      <c r="AF5" s="4" t="s">
        <v>163</v>
      </c>
      <c r="AG5" s="4" t="s">
        <v>165</v>
      </c>
      <c r="AH5" s="4" t="s">
        <v>166</v>
      </c>
      <c r="AI5" s="4" t="s">
        <v>168</v>
      </c>
      <c r="AJ5" s="4" t="s">
        <v>172</v>
      </c>
      <c r="AK5" s="4" t="s">
        <v>175</v>
      </c>
      <c r="AL5" s="4" t="s">
        <v>178</v>
      </c>
      <c r="AM5" s="4" t="s">
        <v>182</v>
      </c>
      <c r="AN5" s="4" t="s">
        <v>188</v>
      </c>
      <c r="AO5" s="4" t="s">
        <v>190</v>
      </c>
      <c r="AP5" s="4" t="s">
        <v>192</v>
      </c>
      <c r="AQ5" s="4" t="s">
        <v>198</v>
      </c>
      <c r="AR5" s="4" t="s">
        <v>202</v>
      </c>
      <c r="AS5" s="4" t="s">
        <v>204</v>
      </c>
      <c r="AT5" s="4" t="s">
        <v>207</v>
      </c>
      <c r="AU5" s="4" t="s">
        <v>209</v>
      </c>
      <c r="AV5" s="4" t="s">
        <v>211</v>
      </c>
      <c r="AW5" s="4" t="s">
        <v>213</v>
      </c>
      <c r="AX5" s="4" t="s">
        <v>215</v>
      </c>
      <c r="AY5" s="4" t="s">
        <v>217</v>
      </c>
      <c r="AZ5" s="4" t="s">
        <v>222</v>
      </c>
      <c r="BA5" s="4" t="s">
        <v>224</v>
      </c>
      <c r="BB5" s="4" t="s">
        <v>226</v>
      </c>
      <c r="BC5" s="4" t="s">
        <v>228</v>
      </c>
      <c r="BD5" s="4" t="s">
        <v>230</v>
      </c>
      <c r="BE5" s="4" t="s">
        <v>232</v>
      </c>
      <c r="BF5" s="4" t="s">
        <v>234</v>
      </c>
      <c r="BG5" s="4" t="s">
        <v>236</v>
      </c>
      <c r="BH5" s="4" t="s">
        <v>238</v>
      </c>
      <c r="BI5" s="4" t="s">
        <v>240</v>
      </c>
      <c r="BJ5" s="4" t="s">
        <v>242</v>
      </c>
      <c r="BK5" s="4" t="s">
        <v>244</v>
      </c>
      <c r="BL5" s="4" t="s">
        <v>245</v>
      </c>
    </row>
    <row r="6" spans="1:64" s="3" customFormat="1" ht="13.15" hidden="1" customHeight="1" x14ac:dyDescent="0.2">
      <c r="A6" s="7" t="s">
        <v>110</v>
      </c>
      <c r="B6" s="7" t="s">
        <v>139</v>
      </c>
      <c r="C6" s="8"/>
      <c r="D6" s="8"/>
      <c r="E6" s="8"/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0.75</v>
      </c>
      <c r="O6" s="8">
        <v>0.66666666666666696</v>
      </c>
      <c r="P6" s="8">
        <v>0.66666666666666696</v>
      </c>
      <c r="Q6" s="10">
        <v>0.5</v>
      </c>
      <c r="R6" s="10">
        <v>0</v>
      </c>
      <c r="S6" s="10">
        <v>0</v>
      </c>
      <c r="T6" s="10">
        <v>0</v>
      </c>
      <c r="U6" s="10">
        <v>1</v>
      </c>
      <c r="V6" s="10">
        <v>1</v>
      </c>
      <c r="W6" s="10">
        <v>1</v>
      </c>
      <c r="X6" s="10">
        <v>1</v>
      </c>
      <c r="Y6" s="16">
        <v>1</v>
      </c>
      <c r="Z6" s="16">
        <v>1</v>
      </c>
      <c r="AA6" s="16">
        <v>1</v>
      </c>
      <c r="AB6" s="16">
        <v>1</v>
      </c>
      <c r="AC6" s="17">
        <v>1</v>
      </c>
      <c r="AD6" s="17">
        <v>1</v>
      </c>
      <c r="AE6" s="17">
        <v>1</v>
      </c>
      <c r="AF6" s="20">
        <v>1</v>
      </c>
      <c r="AG6" s="20">
        <v>1</v>
      </c>
      <c r="AH6" s="20" t="e">
        <v>#N/A</v>
      </c>
      <c r="AI6" s="20" t="e">
        <v>#N/A</v>
      </c>
      <c r="AJ6" s="20" t="e">
        <v>#N/A</v>
      </c>
      <c r="AK6" s="20" t="e">
        <v>#N/A</v>
      </c>
      <c r="AL6" s="20" t="e">
        <v>#N/A</v>
      </c>
      <c r="AM6" s="20" t="e">
        <v>#N/A</v>
      </c>
      <c r="AN6" s="20" t="e">
        <v>#N/A</v>
      </c>
      <c r="AO6" s="20" t="e">
        <v>#N/A</v>
      </c>
      <c r="AP6" s="20" t="e">
        <v>#N/A</v>
      </c>
      <c r="AQ6" s="20" t="e">
        <v>#N/A</v>
      </c>
      <c r="AR6" s="20" t="e">
        <v>#N/A</v>
      </c>
      <c r="AS6" s="20" t="e">
        <v>#N/A</v>
      </c>
      <c r="AT6" s="20" t="e">
        <v>#N/A</v>
      </c>
      <c r="AU6" s="20" t="e">
        <v>#N/A</v>
      </c>
      <c r="AV6" s="20"/>
      <c r="AW6" s="20"/>
      <c r="AX6" s="20"/>
      <c r="AY6" s="20" t="e">
        <v>#N/A</v>
      </c>
      <c r="AZ6" s="20" t="e">
        <v>#N/A</v>
      </c>
      <c r="BA6" s="20" t="e">
        <v>#N/A</v>
      </c>
      <c r="BB6" s="20" t="e">
        <v>#N/A</v>
      </c>
      <c r="BC6" s="20" t="e">
        <v>#N/A</v>
      </c>
      <c r="BD6" s="20" t="e">
        <v>#N/A</v>
      </c>
      <c r="BE6" s="20" t="e">
        <v>#N/A</v>
      </c>
      <c r="BF6" s="20" t="e">
        <f>VLOOKUP(B6,#REF!,4,FALSE)</f>
        <v>#REF!</v>
      </c>
      <c r="BG6" s="20"/>
      <c r="BH6" s="20"/>
      <c r="BI6" s="20"/>
      <c r="BJ6" s="20"/>
      <c r="BK6" s="20"/>
      <c r="BL6" s="19" t="e">
        <f>VLOOKUP(A6,#REF!,3,FALSE)</f>
        <v>#REF!</v>
      </c>
    </row>
    <row r="7" spans="1:64" s="3" customFormat="1" ht="13.15" hidden="1" customHeight="1" x14ac:dyDescent="0.2">
      <c r="A7" s="7" t="s">
        <v>115</v>
      </c>
      <c r="B7" s="7" t="s">
        <v>150</v>
      </c>
      <c r="C7" s="8">
        <v>0.7</v>
      </c>
      <c r="D7" s="8">
        <v>0.60714285714285698</v>
      </c>
      <c r="E7" s="8">
        <v>0.58333333333333304</v>
      </c>
      <c r="F7" s="8">
        <v>0.47368421052631599</v>
      </c>
      <c r="G7" s="8">
        <v>0.46153846153846201</v>
      </c>
      <c r="H7" s="8">
        <v>0.46153846153846201</v>
      </c>
      <c r="I7" s="8">
        <v>0.5</v>
      </c>
      <c r="J7" s="8">
        <v>0.64705882352941202</v>
      </c>
      <c r="K7" s="8">
        <v>0.7</v>
      </c>
      <c r="L7" s="8">
        <v>0.76470588235294101</v>
      </c>
      <c r="M7" s="8">
        <v>0.76190476190476197</v>
      </c>
      <c r="N7" s="8">
        <v>0.78260869565217395</v>
      </c>
      <c r="O7" s="8">
        <v>0.78846153846153799</v>
      </c>
      <c r="P7" s="8">
        <v>0.72727272727272696</v>
      </c>
      <c r="Q7" s="10">
        <v>0.77</v>
      </c>
      <c r="R7" s="10">
        <v>0.76</v>
      </c>
      <c r="S7" s="10">
        <v>0.71</v>
      </c>
      <c r="T7" s="10">
        <v>0.77890000000000004</v>
      </c>
      <c r="U7" s="10">
        <v>0.77380000000000004</v>
      </c>
      <c r="V7" s="10">
        <v>0.75760000000000005</v>
      </c>
      <c r="W7" s="10">
        <v>0.89659999999999995</v>
      </c>
      <c r="X7" s="10" t="e">
        <v>#N/A</v>
      </c>
      <c r="Y7" s="16" t="e">
        <v>#N/A</v>
      </c>
      <c r="Z7" s="16" t="e">
        <v>#N/A</v>
      </c>
      <c r="AA7" s="16" t="e">
        <v>#N/A</v>
      </c>
      <c r="AB7" s="17" t="e">
        <v>#N/A</v>
      </c>
      <c r="AC7" s="17" t="e">
        <v>#N/A</v>
      </c>
      <c r="AD7" s="17" t="e">
        <v>#N/A</v>
      </c>
      <c r="AE7" s="17" t="e">
        <v>#N/A</v>
      </c>
      <c r="AF7" s="20" t="e">
        <v>#N/A</v>
      </c>
      <c r="AG7" s="20" t="e">
        <v>#N/A</v>
      </c>
      <c r="AH7" s="20" t="e">
        <v>#N/A</v>
      </c>
      <c r="AI7" s="20" t="s">
        <v>173</v>
      </c>
      <c r="AJ7" s="20" t="e">
        <v>#N/A</v>
      </c>
      <c r="AK7" s="20" t="e">
        <v>#N/A</v>
      </c>
      <c r="AL7" s="20" t="e">
        <v>#N/A</v>
      </c>
      <c r="AM7" s="20" t="e">
        <v>#N/A</v>
      </c>
      <c r="AN7" s="20" t="e">
        <v>#N/A</v>
      </c>
      <c r="AO7" s="20" t="s">
        <v>193</v>
      </c>
      <c r="AP7" s="20" t="e">
        <v>#N/A</v>
      </c>
      <c r="AQ7" s="20" t="e">
        <v>#N/A</v>
      </c>
      <c r="AR7" s="20" t="e">
        <v>#N/A</v>
      </c>
      <c r="AS7" s="20" t="e">
        <v>#N/A</v>
      </c>
      <c r="AT7" s="20" t="e">
        <v>#N/A</v>
      </c>
      <c r="AU7" s="20" t="e">
        <v>#N/A</v>
      </c>
      <c r="AV7" s="20"/>
      <c r="AW7" s="20"/>
      <c r="AX7" s="20"/>
      <c r="AY7" s="20" t="e">
        <v>#N/A</v>
      </c>
      <c r="AZ7" s="20" t="e">
        <v>#N/A</v>
      </c>
      <c r="BA7" s="20" t="e">
        <v>#N/A</v>
      </c>
      <c r="BB7" s="20" t="e">
        <v>#N/A</v>
      </c>
      <c r="BC7" s="20" t="e">
        <v>#N/A</v>
      </c>
      <c r="BD7" s="20" t="e">
        <v>#N/A</v>
      </c>
      <c r="BE7" s="20" t="e">
        <v>#N/A</v>
      </c>
      <c r="BF7" s="20" t="e">
        <f>VLOOKUP(B7,#REF!,4,FALSE)</f>
        <v>#REF!</v>
      </c>
      <c r="BG7" s="20"/>
      <c r="BH7" s="20"/>
      <c r="BI7" s="20"/>
      <c r="BJ7" s="20"/>
      <c r="BK7" s="20"/>
      <c r="BL7" s="19" t="e">
        <f>VLOOKUP(A7,#REF!,3,FALSE)</f>
        <v>#REF!</v>
      </c>
    </row>
    <row r="8" spans="1:64" s="3" customFormat="1" ht="13.15" hidden="1" customHeight="1" x14ac:dyDescent="0.2">
      <c r="A8" s="7" t="s">
        <v>138</v>
      </c>
      <c r="B8" s="7" t="s">
        <v>142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0">
        <v>0.63639999999999997</v>
      </c>
      <c r="Y8" s="16">
        <v>0.73333333333333328</v>
      </c>
      <c r="Z8" s="16">
        <v>0.76</v>
      </c>
      <c r="AA8" s="16">
        <v>0.73076923076923073</v>
      </c>
      <c r="AB8" s="16">
        <v>0.63636363636363635</v>
      </c>
      <c r="AC8" s="17">
        <v>0.61539999999999995</v>
      </c>
      <c r="AD8" s="17">
        <v>0.59019999999999995</v>
      </c>
      <c r="AE8" s="17">
        <v>0.55559999999999998</v>
      </c>
      <c r="AF8" s="20">
        <v>0.75</v>
      </c>
      <c r="AG8" s="20">
        <v>0.76470000000000005</v>
      </c>
      <c r="AH8" s="20">
        <v>0.76919999999999999</v>
      </c>
      <c r="AI8" s="20">
        <v>0.73333333333333328</v>
      </c>
      <c r="AJ8" s="20">
        <v>0.7</v>
      </c>
      <c r="AK8" s="20">
        <v>0.70689999999999997</v>
      </c>
      <c r="AL8" s="20">
        <v>0.74360000000000004</v>
      </c>
      <c r="AM8" s="20">
        <v>0.85</v>
      </c>
      <c r="AN8" s="20">
        <v>0.90909090909090906</v>
      </c>
      <c r="AO8" s="20">
        <v>1</v>
      </c>
      <c r="AP8" s="20" t="e">
        <v>#N/A</v>
      </c>
      <c r="AQ8" s="20" t="e">
        <v>#N/A</v>
      </c>
      <c r="AR8" s="20" t="e">
        <v>#N/A</v>
      </c>
      <c r="AS8" s="20" t="e">
        <v>#N/A</v>
      </c>
      <c r="AT8" s="20" t="e">
        <v>#N/A</v>
      </c>
      <c r="AU8" s="20" t="e">
        <v>#N/A</v>
      </c>
      <c r="AV8" s="20"/>
      <c r="AW8" s="20"/>
      <c r="AX8" s="20"/>
      <c r="AY8" s="20" t="e">
        <v>#N/A</v>
      </c>
      <c r="AZ8" s="20" t="e">
        <v>#N/A</v>
      </c>
      <c r="BA8" s="20" t="e">
        <v>#N/A</v>
      </c>
      <c r="BB8" s="20" t="e">
        <v>#N/A</v>
      </c>
      <c r="BC8" s="20" t="e">
        <v>#N/A</v>
      </c>
      <c r="BD8" s="20" t="e">
        <v>#N/A</v>
      </c>
      <c r="BE8" s="20" t="e">
        <v>#N/A</v>
      </c>
      <c r="BF8" s="20" t="e">
        <f>VLOOKUP(B8,#REF!,4,FALSE)</f>
        <v>#REF!</v>
      </c>
      <c r="BG8" s="20"/>
      <c r="BH8" s="20"/>
      <c r="BI8" s="20"/>
      <c r="BJ8" s="20"/>
      <c r="BK8" s="20"/>
      <c r="BL8" s="19" t="e">
        <f>VLOOKUP(A8,#REF!,3,FALSE)</f>
        <v>#REF!</v>
      </c>
    </row>
    <row r="9" spans="1:64" s="3" customFormat="1" ht="13.15" hidden="1" customHeight="1" x14ac:dyDescent="0.2">
      <c r="A9" s="7" t="s">
        <v>4</v>
      </c>
      <c r="B9" s="7" t="s">
        <v>43</v>
      </c>
      <c r="C9" s="8">
        <v>0.84313725490196101</v>
      </c>
      <c r="D9" s="8">
        <v>0.83636363636363598</v>
      </c>
      <c r="E9" s="8">
        <v>0.82758620689655205</v>
      </c>
      <c r="F9" s="8">
        <v>0.84</v>
      </c>
      <c r="G9" s="8">
        <v>0.8</v>
      </c>
      <c r="H9" s="8">
        <v>0.72727272727272696</v>
      </c>
      <c r="I9" s="8">
        <v>0.76470588235294101</v>
      </c>
      <c r="J9" s="8">
        <v>0.73333333333333295</v>
      </c>
      <c r="K9" s="8">
        <v>0.66666666666666696</v>
      </c>
      <c r="L9" s="8">
        <v>0.86666666666666703</v>
      </c>
      <c r="M9" s="8">
        <v>0.83333333333333304</v>
      </c>
      <c r="N9" s="8">
        <v>0.81818181818181801</v>
      </c>
      <c r="O9" s="8">
        <v>1</v>
      </c>
      <c r="P9" s="8">
        <v>0.625</v>
      </c>
      <c r="Q9" s="10">
        <v>0.4</v>
      </c>
      <c r="R9" s="10">
        <v>0</v>
      </c>
      <c r="S9" s="10">
        <v>0</v>
      </c>
      <c r="T9" s="10">
        <v>0</v>
      </c>
      <c r="U9" s="10" t="e">
        <v>#N/A</v>
      </c>
      <c r="V9" s="10" t="e">
        <v>#N/A</v>
      </c>
      <c r="W9" s="10" t="e">
        <v>#N/A</v>
      </c>
      <c r="X9" s="10" t="e">
        <v>#N/A</v>
      </c>
      <c r="Y9" s="16" t="e">
        <v>#N/A</v>
      </c>
      <c r="Z9" s="16" t="e">
        <v>#N/A</v>
      </c>
      <c r="AA9" s="16" t="e">
        <v>#N/A</v>
      </c>
      <c r="AB9" s="16" t="e">
        <v>#N/A</v>
      </c>
      <c r="AC9" s="17" t="e">
        <v>#N/A</v>
      </c>
      <c r="AD9" s="17" t="e">
        <v>#N/A</v>
      </c>
      <c r="AE9" s="17" t="e">
        <v>#N/A</v>
      </c>
      <c r="AF9" s="20" t="e">
        <v>#N/A</v>
      </c>
      <c r="AG9" s="20" t="e">
        <v>#N/A</v>
      </c>
      <c r="AH9" s="20" t="e">
        <v>#N/A</v>
      </c>
      <c r="AI9" s="20" t="e">
        <v>#N/A</v>
      </c>
      <c r="AJ9" s="20" t="e">
        <v>#N/A</v>
      </c>
      <c r="AK9" s="20" t="e">
        <v>#N/A</v>
      </c>
      <c r="AL9" s="20" t="e">
        <v>#N/A</v>
      </c>
      <c r="AM9" s="20" t="e">
        <v>#N/A</v>
      </c>
      <c r="AN9" s="20" t="e">
        <v>#N/A</v>
      </c>
      <c r="AO9" s="20" t="e">
        <v>#N/A</v>
      </c>
      <c r="AP9" s="20" t="e">
        <v>#N/A</v>
      </c>
      <c r="AQ9" s="20" t="e">
        <v>#N/A</v>
      </c>
      <c r="AR9" s="20" t="e">
        <v>#N/A</v>
      </c>
      <c r="AS9" s="20" t="e">
        <v>#N/A</v>
      </c>
      <c r="AT9" s="20" t="e">
        <v>#N/A</v>
      </c>
      <c r="AU9" s="20" t="e">
        <v>#N/A</v>
      </c>
      <c r="AV9" s="20"/>
      <c r="AW9" s="20"/>
      <c r="AX9" s="20"/>
      <c r="AY9" s="20" t="e">
        <v>#N/A</v>
      </c>
      <c r="AZ9" s="20" t="e">
        <v>#N/A</v>
      </c>
      <c r="BA9" s="20" t="e">
        <v>#N/A</v>
      </c>
      <c r="BB9" s="20" t="e">
        <v>#N/A</v>
      </c>
      <c r="BC9" s="20" t="e">
        <v>#N/A</v>
      </c>
      <c r="BD9" s="20" t="e">
        <v>#N/A</v>
      </c>
      <c r="BE9" s="20" t="e">
        <v>#N/A</v>
      </c>
      <c r="BF9" s="20" t="e">
        <f>VLOOKUP(B9,#REF!,4,FALSE)</f>
        <v>#REF!</v>
      </c>
      <c r="BG9" s="20"/>
      <c r="BH9" s="20"/>
      <c r="BI9" s="20"/>
      <c r="BJ9" s="20"/>
      <c r="BK9" s="20"/>
      <c r="BL9" s="19" t="e">
        <f>VLOOKUP(A9,#REF!,3,FALSE)</f>
        <v>#REF!</v>
      </c>
    </row>
    <row r="10" spans="1:64" s="3" customFormat="1" ht="13.15" hidden="1" customHeight="1" x14ac:dyDescent="0.2">
      <c r="A10" t="s">
        <v>122</v>
      </c>
      <c r="B10" s="15" t="s">
        <v>128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 s="12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6" t="e">
        <v>#N/A</v>
      </c>
      <c r="Z10" s="16" t="e">
        <v>#N/A</v>
      </c>
      <c r="AA10" s="16" t="e">
        <v>#N/A</v>
      </c>
      <c r="AB10" s="16" t="e">
        <v>#N/A</v>
      </c>
      <c r="AC10" s="17" t="e">
        <v>#N/A</v>
      </c>
      <c r="AD10" s="17" t="e">
        <v>#N/A</v>
      </c>
      <c r="AE10" s="17" t="e">
        <v>#N/A</v>
      </c>
      <c r="AF10" s="20" t="e">
        <v>#N/A</v>
      </c>
      <c r="AG10" s="20" t="e">
        <v>#N/A</v>
      </c>
      <c r="AH10" s="20" t="e">
        <v>#N/A</v>
      </c>
      <c r="AI10" s="20" t="e">
        <v>#N/A</v>
      </c>
      <c r="AJ10" s="20" t="e">
        <v>#N/A</v>
      </c>
      <c r="AK10" s="20" t="e">
        <v>#N/A</v>
      </c>
      <c r="AL10" s="20" t="e">
        <v>#N/A</v>
      </c>
      <c r="AM10" s="20" t="e">
        <v>#N/A</v>
      </c>
      <c r="AN10" s="20" t="e">
        <v>#N/A</v>
      </c>
      <c r="AO10" s="20" t="e">
        <v>#N/A</v>
      </c>
      <c r="AP10" s="20" t="e">
        <v>#N/A</v>
      </c>
      <c r="AQ10" s="20" t="e">
        <v>#N/A</v>
      </c>
      <c r="AR10" s="20" t="e">
        <v>#N/A</v>
      </c>
      <c r="AS10" s="20" t="e">
        <v>#N/A</v>
      </c>
      <c r="AT10" s="20" t="e">
        <v>#N/A</v>
      </c>
      <c r="AU10" s="20" t="e">
        <v>#N/A</v>
      </c>
      <c r="AV10" s="20"/>
      <c r="AW10" s="20"/>
      <c r="AX10" s="20"/>
      <c r="AY10" s="20" t="e">
        <v>#N/A</v>
      </c>
      <c r="AZ10" s="20" t="e">
        <v>#N/A</v>
      </c>
      <c r="BA10" s="20" t="e">
        <v>#N/A</v>
      </c>
      <c r="BB10" s="20" t="e">
        <v>#N/A</v>
      </c>
      <c r="BC10" s="20" t="e">
        <v>#N/A</v>
      </c>
      <c r="BD10" s="20" t="e">
        <v>#N/A</v>
      </c>
      <c r="BE10" s="20" t="e">
        <v>#N/A</v>
      </c>
      <c r="BF10" s="20" t="e">
        <f>VLOOKUP(B10,#REF!,4,FALSE)</f>
        <v>#REF!</v>
      </c>
      <c r="BG10" s="20"/>
      <c r="BH10" s="20"/>
      <c r="BI10" s="20"/>
      <c r="BJ10" s="20"/>
      <c r="BK10" s="20"/>
      <c r="BL10" s="19" t="e">
        <f>VLOOKUP(A10,#REF!,3,FALSE)</f>
        <v>#REF!</v>
      </c>
    </row>
    <row r="11" spans="1:64" s="3" customFormat="1" ht="21.75" hidden="1" customHeight="1" x14ac:dyDescent="0.2">
      <c r="A11" t="s">
        <v>123</v>
      </c>
      <c r="B11" s="15" t="s">
        <v>129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 s="12">
        <v>0.71</v>
      </c>
      <c r="T11" s="10">
        <v>0.63639999999999997</v>
      </c>
      <c r="U11" s="10" t="e">
        <v>#N/A</v>
      </c>
      <c r="V11" s="10" t="e">
        <v>#N/A</v>
      </c>
      <c r="W11" s="10">
        <v>0.5</v>
      </c>
      <c r="X11" s="10" t="e">
        <v>#N/A</v>
      </c>
      <c r="Y11" s="16" t="e">
        <v>#N/A</v>
      </c>
      <c r="Z11" s="16" t="e">
        <v>#N/A</v>
      </c>
      <c r="AA11" s="16" t="e">
        <v>#N/A</v>
      </c>
      <c r="AB11" s="16" t="e">
        <v>#N/A</v>
      </c>
      <c r="AC11" s="17" t="e">
        <v>#N/A</v>
      </c>
      <c r="AD11" s="17" t="e">
        <v>#N/A</v>
      </c>
      <c r="AE11" s="17" t="e">
        <v>#N/A</v>
      </c>
      <c r="AF11" s="20" t="e">
        <v>#N/A</v>
      </c>
      <c r="AG11" s="20" t="e">
        <v>#N/A</v>
      </c>
      <c r="AH11" s="20" t="e">
        <v>#N/A</v>
      </c>
      <c r="AI11" s="20" t="e">
        <v>#N/A</v>
      </c>
      <c r="AJ11" s="20" t="e">
        <v>#N/A</v>
      </c>
      <c r="AK11" s="20" t="e">
        <v>#N/A</v>
      </c>
      <c r="AL11" s="20" t="e">
        <v>#N/A</v>
      </c>
      <c r="AM11" s="20" t="e">
        <v>#N/A</v>
      </c>
      <c r="AN11" s="20" t="e">
        <v>#N/A</v>
      </c>
      <c r="AO11" s="20" t="e">
        <v>#N/A</v>
      </c>
      <c r="AP11" s="20" t="e">
        <v>#N/A</v>
      </c>
      <c r="AQ11" s="20" t="e">
        <v>#N/A</v>
      </c>
      <c r="AR11" s="20" t="e">
        <v>#N/A</v>
      </c>
      <c r="AS11" s="20" t="e">
        <v>#N/A</v>
      </c>
      <c r="AT11" s="20" t="e">
        <v>#N/A</v>
      </c>
      <c r="AU11" s="20" t="e">
        <v>#N/A</v>
      </c>
      <c r="AV11" s="20"/>
      <c r="AW11" s="20"/>
      <c r="AX11" s="20"/>
      <c r="AY11" s="20" t="e">
        <v>#N/A</v>
      </c>
      <c r="AZ11" s="20" t="e">
        <v>#N/A</v>
      </c>
      <c r="BA11" s="20" t="e">
        <v>#N/A</v>
      </c>
      <c r="BB11" s="20" t="e">
        <v>#N/A</v>
      </c>
      <c r="BC11" s="20" t="e">
        <v>#N/A</v>
      </c>
      <c r="BD11" s="20" t="e">
        <v>#N/A</v>
      </c>
      <c r="BE11" s="20" t="e">
        <v>#N/A</v>
      </c>
      <c r="BF11" s="20" t="e">
        <f>VLOOKUP(B11,#REF!,4,FALSE)</f>
        <v>#REF!</v>
      </c>
      <c r="BG11" s="20"/>
      <c r="BH11" s="20"/>
      <c r="BI11" s="20"/>
      <c r="BJ11" s="20"/>
      <c r="BK11" s="20"/>
      <c r="BL11" s="19" t="e">
        <f>VLOOKUP(A11,#REF!,3,FALSE)</f>
        <v>#REF!</v>
      </c>
    </row>
    <row r="12" spans="1:64" s="3" customFormat="1" hidden="1" x14ac:dyDescent="0.2">
      <c r="A12" s="9" t="s">
        <v>105</v>
      </c>
      <c r="B12" s="9" t="s">
        <v>106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/>
      <c r="L12" s="9"/>
      <c r="M12" s="9"/>
      <c r="N12" s="9"/>
      <c r="O12" s="9">
        <v>0.5</v>
      </c>
      <c r="P12" s="9">
        <v>0.5</v>
      </c>
      <c r="Q12" s="10">
        <v>0.5</v>
      </c>
      <c r="R12" s="10">
        <v>0.5</v>
      </c>
      <c r="S12" s="10">
        <v>0</v>
      </c>
      <c r="T12" s="10">
        <v>0</v>
      </c>
      <c r="U12" s="10" t="e">
        <v>#N/A</v>
      </c>
      <c r="V12" s="10" t="e">
        <v>#N/A</v>
      </c>
      <c r="W12" s="10" t="e">
        <v>#N/A</v>
      </c>
      <c r="X12" s="10" t="e">
        <v>#N/A</v>
      </c>
      <c r="Y12" s="16" t="e">
        <v>#N/A</v>
      </c>
      <c r="Z12" s="16" t="e">
        <v>#N/A</v>
      </c>
      <c r="AA12" s="16" t="e">
        <v>#N/A</v>
      </c>
      <c r="AB12" s="16" t="e">
        <v>#N/A</v>
      </c>
      <c r="AC12" s="17" t="e">
        <v>#N/A</v>
      </c>
      <c r="AD12" s="17" t="e">
        <v>#N/A</v>
      </c>
      <c r="AE12" s="17" t="e">
        <v>#N/A</v>
      </c>
      <c r="AF12" s="20" t="e">
        <v>#N/A</v>
      </c>
      <c r="AG12" s="20" t="e">
        <v>#N/A</v>
      </c>
      <c r="AH12" s="20" t="e">
        <v>#N/A</v>
      </c>
      <c r="AI12" s="20" t="e">
        <v>#N/A</v>
      </c>
      <c r="AJ12" s="20" t="e">
        <v>#N/A</v>
      </c>
      <c r="AK12" s="20" t="e">
        <v>#N/A</v>
      </c>
      <c r="AL12" s="20" t="e">
        <v>#N/A</v>
      </c>
      <c r="AM12" s="20">
        <v>1</v>
      </c>
      <c r="AN12" s="20">
        <v>1</v>
      </c>
      <c r="AO12" s="20">
        <v>1</v>
      </c>
      <c r="AP12" s="20" t="e">
        <v>#N/A</v>
      </c>
      <c r="AQ12" s="20" t="e">
        <v>#N/A</v>
      </c>
      <c r="AR12" s="20" t="e">
        <v>#N/A</v>
      </c>
      <c r="AS12" s="20" t="e">
        <v>#N/A</v>
      </c>
      <c r="AT12" s="20" t="e">
        <v>#N/A</v>
      </c>
      <c r="AU12" s="20" t="e">
        <v>#N/A</v>
      </c>
      <c r="AV12" s="20"/>
      <c r="AW12" s="20"/>
      <c r="AX12" s="20"/>
      <c r="AY12" s="20" t="e">
        <v>#N/A</v>
      </c>
      <c r="AZ12" s="20" t="e">
        <v>#N/A</v>
      </c>
      <c r="BA12" s="20" t="e">
        <v>#N/A</v>
      </c>
      <c r="BB12" s="20" t="e">
        <v>#N/A</v>
      </c>
      <c r="BC12" s="20" t="e">
        <v>#N/A</v>
      </c>
      <c r="BD12" s="20" t="e">
        <v>#N/A</v>
      </c>
      <c r="BE12" s="20" t="e">
        <v>#N/A</v>
      </c>
      <c r="BF12" s="20" t="e">
        <f>VLOOKUP(B12,#REF!,4,FALSE)</f>
        <v>#REF!</v>
      </c>
      <c r="BG12" s="20"/>
      <c r="BH12" s="20"/>
      <c r="BI12" s="20"/>
      <c r="BJ12" s="20"/>
      <c r="BK12" s="20"/>
      <c r="BL12" s="19" t="e">
        <f>VLOOKUP(A12,#REF!,3,FALSE)</f>
        <v>#REF!</v>
      </c>
    </row>
    <row r="13" spans="1:64" s="3" customFormat="1" ht="24" hidden="1" customHeight="1" x14ac:dyDescent="0.2">
      <c r="A13" s="9" t="s">
        <v>12</v>
      </c>
      <c r="B13" s="9" t="s">
        <v>51</v>
      </c>
      <c r="C13" s="9">
        <v>0.87037037037037002</v>
      </c>
      <c r="D13" s="9">
        <v>0.85836909871244604</v>
      </c>
      <c r="E13" s="9">
        <v>0.84615384615384603</v>
      </c>
      <c r="F13" s="9">
        <v>0.81987577639751597</v>
      </c>
      <c r="G13" s="9">
        <v>0.82269503546099298</v>
      </c>
      <c r="H13" s="9">
        <v>0.82051282051282004</v>
      </c>
      <c r="I13" s="9">
        <v>0.83064516129032295</v>
      </c>
      <c r="J13" s="9">
        <v>0.84677419354838701</v>
      </c>
      <c r="K13" s="9">
        <v>0.83221476510067105</v>
      </c>
      <c r="L13" s="9">
        <v>0.80891719745222901</v>
      </c>
      <c r="M13" s="9">
        <v>0.81045751633986896</v>
      </c>
      <c r="N13" s="9">
        <v>0.77419354838709697</v>
      </c>
      <c r="O13" s="9">
        <v>0.80272108843537404</v>
      </c>
      <c r="P13" s="9">
        <v>0.77702702702702697</v>
      </c>
      <c r="Q13" s="10">
        <v>0.75</v>
      </c>
      <c r="R13" s="10">
        <v>0.8</v>
      </c>
      <c r="S13" s="10">
        <v>0.8</v>
      </c>
      <c r="T13" s="10">
        <v>0.84950000000000003</v>
      </c>
      <c r="U13" s="10">
        <v>0.89549999999999996</v>
      </c>
      <c r="V13" s="10">
        <v>0.8649</v>
      </c>
      <c r="W13" s="10" t="e">
        <v>#N/A</v>
      </c>
      <c r="X13" s="10" t="e">
        <v>#N/A</v>
      </c>
      <c r="Y13" s="16" t="e">
        <v>#N/A</v>
      </c>
      <c r="Z13" s="16" t="e">
        <v>#N/A</v>
      </c>
      <c r="AA13" s="16" t="e">
        <v>#N/A</v>
      </c>
      <c r="AB13" s="16" t="e">
        <v>#N/A</v>
      </c>
      <c r="AC13" s="17" t="e">
        <v>#N/A</v>
      </c>
      <c r="AD13" s="17" t="e">
        <v>#N/A</v>
      </c>
      <c r="AE13" s="17" t="e">
        <v>#N/A</v>
      </c>
      <c r="AF13" s="20" t="e">
        <v>#N/A</v>
      </c>
      <c r="AG13" s="20" t="e">
        <v>#N/A</v>
      </c>
      <c r="AH13" s="20" t="e">
        <v>#N/A</v>
      </c>
      <c r="AI13" s="20" t="e">
        <v>#N/A</v>
      </c>
      <c r="AJ13" s="20" t="e">
        <v>#N/A</v>
      </c>
      <c r="AK13" s="20" t="e">
        <v>#N/A</v>
      </c>
      <c r="AL13" s="20" t="e">
        <v>#N/A</v>
      </c>
      <c r="AM13" s="20" t="e">
        <v>#N/A</v>
      </c>
      <c r="AN13" s="20" t="e">
        <v>#N/A</v>
      </c>
      <c r="AO13" s="20" t="e">
        <v>#N/A</v>
      </c>
      <c r="AP13" s="20" t="e">
        <v>#N/A</v>
      </c>
      <c r="AQ13" s="20" t="e">
        <v>#N/A</v>
      </c>
      <c r="AR13" s="20" t="e">
        <v>#N/A</v>
      </c>
      <c r="AS13" s="20" t="e">
        <v>#N/A</v>
      </c>
      <c r="AT13" s="20" t="e">
        <v>#N/A</v>
      </c>
      <c r="AU13" s="20" t="e">
        <v>#N/A</v>
      </c>
      <c r="AV13" s="20"/>
      <c r="AW13" s="20"/>
      <c r="AX13" s="20"/>
      <c r="AY13" s="20" t="e">
        <v>#N/A</v>
      </c>
      <c r="AZ13" s="20" t="e">
        <v>#N/A</v>
      </c>
      <c r="BA13" s="20" t="e">
        <v>#N/A</v>
      </c>
      <c r="BB13" s="20" t="e">
        <v>#N/A</v>
      </c>
      <c r="BC13" s="20" t="e">
        <v>#N/A</v>
      </c>
      <c r="BD13" s="20" t="e">
        <v>#N/A</v>
      </c>
      <c r="BE13" s="20" t="e">
        <v>#N/A</v>
      </c>
      <c r="BF13" s="20" t="e">
        <f>VLOOKUP(B13,#REF!,4,FALSE)</f>
        <v>#REF!</v>
      </c>
      <c r="BG13" s="20"/>
      <c r="BH13" s="20"/>
      <c r="BI13" s="20"/>
      <c r="BJ13" s="20"/>
      <c r="BK13" s="20"/>
      <c r="BL13" s="19" t="e">
        <f>VLOOKUP(A13,#REF!,3,FALSE)</f>
        <v>#REF!</v>
      </c>
    </row>
    <row r="14" spans="1:64" s="3" customFormat="1" hidden="1" x14ac:dyDescent="0.2">
      <c r="A14" s="7" t="s">
        <v>3</v>
      </c>
      <c r="B14" s="7" t="s">
        <v>42</v>
      </c>
      <c r="C14" s="8">
        <v>0.93333333333333302</v>
      </c>
      <c r="D14" s="8">
        <v>0.8</v>
      </c>
      <c r="E14" s="8">
        <v>0.85</v>
      </c>
      <c r="F14" s="8">
        <v>0.86363636363636398</v>
      </c>
      <c r="G14" s="8">
        <v>0.84</v>
      </c>
      <c r="H14" s="8">
        <v>0.931034482758621</v>
      </c>
      <c r="I14" s="8">
        <v>0.84848484848484895</v>
      </c>
      <c r="J14" s="8">
        <v>0.85</v>
      </c>
      <c r="K14" s="8">
        <v>0.80434782608695699</v>
      </c>
      <c r="L14" s="8">
        <v>0.76315789473684204</v>
      </c>
      <c r="M14" s="8">
        <v>0.82352941176470595</v>
      </c>
      <c r="N14" s="8">
        <v>0.83333333333333304</v>
      </c>
      <c r="O14" s="8">
        <v>0.96</v>
      </c>
      <c r="P14" s="8">
        <v>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6">
        <v>1</v>
      </c>
      <c r="Z14" s="16">
        <v>1</v>
      </c>
      <c r="AA14" s="16">
        <v>1</v>
      </c>
      <c r="AB14" s="16">
        <v>1</v>
      </c>
      <c r="AC14" s="17">
        <v>1</v>
      </c>
      <c r="AD14" s="17">
        <v>1</v>
      </c>
      <c r="AE14" s="17">
        <v>0.96430000000000005</v>
      </c>
      <c r="AF14" s="20">
        <v>0.97299999999999998</v>
      </c>
      <c r="AG14" s="20">
        <v>0.96879999999999999</v>
      </c>
      <c r="AH14" s="20">
        <v>0.97440000000000004</v>
      </c>
      <c r="AI14" s="20">
        <v>0.97826086956521741</v>
      </c>
      <c r="AJ14" s="20">
        <v>0.97674418604651159</v>
      </c>
      <c r="AK14" s="20">
        <v>0.97729999999999995</v>
      </c>
      <c r="AL14" s="20">
        <v>0.97729999999999995</v>
      </c>
      <c r="AM14" s="20">
        <v>1</v>
      </c>
      <c r="AN14" s="20">
        <v>1</v>
      </c>
      <c r="AO14" s="20">
        <v>1</v>
      </c>
      <c r="AP14" s="20">
        <v>1</v>
      </c>
      <c r="AQ14" s="20">
        <v>1</v>
      </c>
      <c r="AR14" s="20">
        <v>1</v>
      </c>
      <c r="AS14" s="20">
        <v>1</v>
      </c>
      <c r="AT14" s="20">
        <v>1</v>
      </c>
      <c r="AU14" s="20">
        <v>1</v>
      </c>
      <c r="AV14" s="20">
        <v>1</v>
      </c>
      <c r="AW14" s="20">
        <v>1</v>
      </c>
      <c r="AX14" s="20">
        <v>1</v>
      </c>
      <c r="AY14" s="20">
        <v>1</v>
      </c>
      <c r="AZ14" s="20">
        <v>1</v>
      </c>
      <c r="BA14" s="20">
        <v>1</v>
      </c>
      <c r="BB14" s="20">
        <v>1</v>
      </c>
      <c r="BC14" s="20">
        <v>1</v>
      </c>
      <c r="BD14" s="20">
        <v>1</v>
      </c>
      <c r="BE14" s="20">
        <v>1</v>
      </c>
      <c r="BF14" s="20" t="e">
        <f>VLOOKUP(B14,#REF!,4,FALSE)</f>
        <v>#REF!</v>
      </c>
      <c r="BG14" s="20"/>
      <c r="BH14" s="20"/>
      <c r="BI14" s="20"/>
      <c r="BJ14" s="20"/>
      <c r="BK14" s="20"/>
      <c r="BL14" s="19" t="e">
        <f>VLOOKUP(A14,#REF!,3,FALSE)</f>
        <v>#REF!</v>
      </c>
    </row>
    <row r="15" spans="1:64" s="3" customFormat="1" hidden="1" x14ac:dyDescent="0.2">
      <c r="A15" s="7" t="s">
        <v>5</v>
      </c>
      <c r="B15" s="7" t="s">
        <v>44</v>
      </c>
      <c r="C15" s="8"/>
      <c r="D15" s="8"/>
      <c r="E15" s="8">
        <v>1</v>
      </c>
      <c r="F15" s="8">
        <v>0.55555555555555602</v>
      </c>
      <c r="G15" s="8">
        <v>0.69230769230769196</v>
      </c>
      <c r="H15" s="8">
        <v>0.73333333333333295</v>
      </c>
      <c r="I15" s="8">
        <v>0.69230769230769196</v>
      </c>
      <c r="J15" s="8">
        <v>0.92857142857142905</v>
      </c>
      <c r="K15" s="8">
        <v>0.93333333333333302</v>
      </c>
      <c r="L15" s="8">
        <v>0.92857142857142905</v>
      </c>
      <c r="M15" s="8">
        <v>0.92857142857142905</v>
      </c>
      <c r="N15" s="8">
        <v>1</v>
      </c>
      <c r="O15" s="8">
        <v>1</v>
      </c>
      <c r="P15" s="8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0.85709999999999997</v>
      </c>
      <c r="Y15" s="16">
        <v>0.8</v>
      </c>
      <c r="Z15" s="16">
        <v>0.7</v>
      </c>
      <c r="AA15" s="16">
        <v>0.66666666666666663</v>
      </c>
      <c r="AB15" s="16">
        <v>0.7</v>
      </c>
      <c r="AC15" s="17">
        <v>0.58330000000000004</v>
      </c>
      <c r="AD15" s="17">
        <v>0.7</v>
      </c>
      <c r="AE15" s="17">
        <v>0.75</v>
      </c>
      <c r="AF15" s="20">
        <v>0.77780000000000005</v>
      </c>
      <c r="AG15" s="20">
        <v>1</v>
      </c>
      <c r="AH15" s="20">
        <v>1</v>
      </c>
      <c r="AI15" s="20">
        <v>0.83333333333333337</v>
      </c>
      <c r="AJ15" s="20">
        <v>0.5714285714285714</v>
      </c>
      <c r="AK15" s="20">
        <v>0.6</v>
      </c>
      <c r="AL15" s="20">
        <v>0.5</v>
      </c>
      <c r="AM15" s="20">
        <v>0.625</v>
      </c>
      <c r="AN15" s="20">
        <v>0.88888888888888884</v>
      </c>
      <c r="AO15" s="20">
        <v>1</v>
      </c>
      <c r="AP15" s="20">
        <v>1</v>
      </c>
      <c r="AQ15" s="20">
        <v>1</v>
      </c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1</v>
      </c>
      <c r="AX15" s="20">
        <v>1</v>
      </c>
      <c r="AY15" s="20">
        <v>1</v>
      </c>
      <c r="AZ15" s="20">
        <v>1</v>
      </c>
      <c r="BA15" s="20">
        <v>1</v>
      </c>
      <c r="BB15" s="20">
        <v>1</v>
      </c>
      <c r="BC15" s="20">
        <v>1</v>
      </c>
      <c r="BD15" s="20">
        <v>1</v>
      </c>
      <c r="BE15" s="20">
        <v>1</v>
      </c>
      <c r="BF15" s="20" t="e">
        <f>VLOOKUP(B15,#REF!,4,FALSE)</f>
        <v>#REF!</v>
      </c>
      <c r="BG15" s="20"/>
      <c r="BH15" s="20"/>
      <c r="BI15" s="20"/>
      <c r="BJ15" s="20"/>
      <c r="BK15" s="20"/>
      <c r="BL15" s="19" t="e">
        <f>VLOOKUP(A15,#REF!,3,FALSE)</f>
        <v>#REF!</v>
      </c>
    </row>
    <row r="16" spans="1:64" s="3" customFormat="1" hidden="1" x14ac:dyDescent="0.2">
      <c r="A16" s="7" t="s">
        <v>6</v>
      </c>
      <c r="B16" s="7" t="s">
        <v>45</v>
      </c>
      <c r="C16" s="8">
        <v>0.54545454545454497</v>
      </c>
      <c r="D16" s="8">
        <v>0.52</v>
      </c>
      <c r="E16" s="8">
        <v>0.490566037735849</v>
      </c>
      <c r="F16" s="8">
        <v>0.56818181818181801</v>
      </c>
      <c r="G16" s="8">
        <v>0.51020408163265296</v>
      </c>
      <c r="H16" s="8">
        <v>0.6</v>
      </c>
      <c r="I16" s="8">
        <v>0.61290322580645196</v>
      </c>
      <c r="J16" s="8">
        <v>0.52631578947368396</v>
      </c>
      <c r="K16" s="8">
        <v>0.48484848484848497</v>
      </c>
      <c r="L16" s="8">
        <v>0.5</v>
      </c>
      <c r="M16" s="8">
        <v>0.46153846153846201</v>
      </c>
      <c r="N16" s="8">
        <v>0.46875</v>
      </c>
      <c r="O16" s="8">
        <v>0.56756756756756799</v>
      </c>
      <c r="P16" s="8">
        <v>0.57499999999999996</v>
      </c>
      <c r="Q16" s="10">
        <v>0.64</v>
      </c>
      <c r="R16" s="10">
        <v>0.73</v>
      </c>
      <c r="S16" s="10">
        <v>0.86</v>
      </c>
      <c r="T16" s="10">
        <v>0.86670000000000003</v>
      </c>
      <c r="U16" s="10">
        <v>0.73080000000000001</v>
      </c>
      <c r="V16" s="10">
        <v>0.72</v>
      </c>
      <c r="W16" s="10">
        <v>0.66669999999999996</v>
      </c>
      <c r="X16" s="10">
        <v>0.57140000000000002</v>
      </c>
      <c r="Y16" s="16">
        <v>0.58333333333333337</v>
      </c>
      <c r="Z16" s="16">
        <v>0.5</v>
      </c>
      <c r="AA16" s="16">
        <v>0.55555555555555558</v>
      </c>
      <c r="AB16" s="16">
        <v>0.6785714285714286</v>
      </c>
      <c r="AC16" s="17">
        <v>0.72</v>
      </c>
      <c r="AD16" s="17">
        <v>0.67859999999999998</v>
      </c>
      <c r="AE16" s="17">
        <v>0.66669999999999996</v>
      </c>
      <c r="AF16" s="20">
        <v>0.57689999999999997</v>
      </c>
      <c r="AG16" s="20">
        <v>0.5</v>
      </c>
      <c r="AH16" s="20">
        <v>0.64710000000000001</v>
      </c>
      <c r="AI16" s="20">
        <v>0.58695652173913049</v>
      </c>
      <c r="AJ16" s="20">
        <v>0.58695652173913049</v>
      </c>
      <c r="AK16" s="20">
        <v>0.67349999999999999</v>
      </c>
      <c r="AL16" s="20">
        <v>0.6875</v>
      </c>
      <c r="AM16" s="20">
        <v>0.84850000000000003</v>
      </c>
      <c r="AN16" s="20">
        <v>0.89655172413793105</v>
      </c>
      <c r="AO16" s="20">
        <v>0.79166666666666663</v>
      </c>
      <c r="AP16" s="20">
        <v>0.6470588235294118</v>
      </c>
      <c r="AQ16" s="20">
        <v>0.55555555555555558</v>
      </c>
      <c r="AR16" s="20">
        <v>0.62068965517241381</v>
      </c>
      <c r="AS16" s="20">
        <v>0.66666666666666663</v>
      </c>
      <c r="AT16" s="20">
        <v>0.69565217391304346</v>
      </c>
      <c r="AU16" s="20">
        <v>0.89473684210526316</v>
      </c>
      <c r="AV16" s="20">
        <v>0.91666666666666663</v>
      </c>
      <c r="AW16" s="20">
        <v>0.91666666666666663</v>
      </c>
      <c r="AX16" s="20">
        <v>0.91666666666666663</v>
      </c>
      <c r="AY16" s="20">
        <v>1</v>
      </c>
      <c r="AZ16" s="20">
        <v>1</v>
      </c>
      <c r="BA16" s="20">
        <v>0.5714285714285714</v>
      </c>
      <c r="BB16" s="20">
        <v>0.625</v>
      </c>
      <c r="BC16" s="20">
        <v>0.625</v>
      </c>
      <c r="BD16" s="20">
        <v>0.5714285714285714</v>
      </c>
      <c r="BE16" s="20">
        <v>1</v>
      </c>
      <c r="BF16" s="20" t="e">
        <f>VLOOKUP(B16,#REF!,4,FALSE)</f>
        <v>#REF!</v>
      </c>
      <c r="BG16" s="20"/>
      <c r="BH16" s="20"/>
      <c r="BI16" s="20"/>
      <c r="BJ16" s="20"/>
      <c r="BK16" s="20"/>
      <c r="BL16" s="19" t="e">
        <f>VLOOKUP(A16,#REF!,3,FALSE)</f>
        <v>#REF!</v>
      </c>
    </row>
    <row r="17" spans="1:67" s="3" customFormat="1" x14ac:dyDescent="0.2">
      <c r="A17" s="18" t="s">
        <v>8</v>
      </c>
      <c r="B17" s="7" t="s">
        <v>47</v>
      </c>
      <c r="C17" s="9"/>
      <c r="D17" s="9"/>
      <c r="E17" s="9"/>
      <c r="F17" s="9"/>
      <c r="G17" s="9"/>
      <c r="H17" s="9"/>
      <c r="I17" s="9"/>
      <c r="J17" s="9">
        <v>0.85714285714285698</v>
      </c>
      <c r="K17" s="9">
        <v>0.88235294117647101</v>
      </c>
      <c r="L17" s="9">
        <v>0.83333333333333304</v>
      </c>
      <c r="M17" s="9">
        <v>0.82142857142857095</v>
      </c>
      <c r="N17" s="9">
        <v>0.76744186046511598</v>
      </c>
      <c r="O17" s="9">
        <v>0.78571428571428603</v>
      </c>
      <c r="P17" s="9">
        <v>0.83333333333333304</v>
      </c>
      <c r="Q17" s="10">
        <v>0.86</v>
      </c>
      <c r="R17" s="10">
        <v>0.87</v>
      </c>
      <c r="S17" s="10">
        <v>0.78</v>
      </c>
      <c r="T17" s="10">
        <v>0.79249999999999998</v>
      </c>
      <c r="U17" s="10">
        <v>0.76919999999999999</v>
      </c>
      <c r="V17" s="10">
        <v>0.82689999999999997</v>
      </c>
      <c r="W17" s="10">
        <v>0.91669999999999996</v>
      </c>
      <c r="X17" s="10">
        <v>0.9375</v>
      </c>
      <c r="Y17" s="16">
        <v>0.96551724137931039</v>
      </c>
      <c r="Z17" s="16">
        <v>0.91180000000000005</v>
      </c>
      <c r="AA17" s="16">
        <v>0.92</v>
      </c>
      <c r="AB17" s="16">
        <v>0.83018867924528306</v>
      </c>
      <c r="AC17" s="17">
        <v>0.81820000000000004</v>
      </c>
      <c r="AD17" s="17">
        <v>0.77549999999999997</v>
      </c>
      <c r="AE17" s="17">
        <v>0.75</v>
      </c>
      <c r="AF17" s="20">
        <v>0.73809999999999998</v>
      </c>
      <c r="AG17" s="20">
        <v>0.75560000000000005</v>
      </c>
      <c r="AH17" s="20">
        <v>0.8085</v>
      </c>
      <c r="AI17" s="20">
        <v>0.82499999999999996</v>
      </c>
      <c r="AJ17" s="20">
        <v>0.86956521739130432</v>
      </c>
      <c r="AK17" s="20">
        <v>0.90380000000000005</v>
      </c>
      <c r="AL17" s="20">
        <v>0.89090000000000003</v>
      </c>
      <c r="AM17" s="20">
        <v>0.8286</v>
      </c>
      <c r="AN17" s="20">
        <v>0.84615384615384615</v>
      </c>
      <c r="AO17" s="20">
        <v>0.81967213114754101</v>
      </c>
      <c r="AP17" s="20">
        <v>0.84375</v>
      </c>
      <c r="AQ17" s="20">
        <v>0.88888888888888884</v>
      </c>
      <c r="AR17" s="20">
        <v>0.89655172413793105</v>
      </c>
      <c r="AS17" s="20">
        <v>0.9152542372881356</v>
      </c>
      <c r="AT17" s="20">
        <v>0.91304347826086951</v>
      </c>
      <c r="AU17" s="20">
        <v>0.96969696969696972</v>
      </c>
      <c r="AV17" s="20">
        <v>1</v>
      </c>
      <c r="AW17" s="20">
        <v>0.94117647058823528</v>
      </c>
      <c r="AX17" s="20">
        <v>0.94117647058823528</v>
      </c>
      <c r="AY17" s="20">
        <v>0.9</v>
      </c>
      <c r="AZ17" s="20">
        <v>0.9</v>
      </c>
      <c r="BA17" s="20">
        <v>1</v>
      </c>
      <c r="BB17" s="20">
        <v>0.78947368421052633</v>
      </c>
      <c r="BC17" s="20">
        <v>0.81818181818181823</v>
      </c>
      <c r="BD17" s="20">
        <v>0.8214285714285714</v>
      </c>
      <c r="BE17" s="20">
        <v>0.8</v>
      </c>
      <c r="BF17" s="20">
        <v>0.84375</v>
      </c>
      <c r="BG17" s="20">
        <v>0.80645161290322576</v>
      </c>
      <c r="BH17" s="20">
        <v>0.83870967741935487</v>
      </c>
      <c r="BI17" s="20">
        <v>0.88</v>
      </c>
      <c r="BJ17" s="20">
        <v>0.96</v>
      </c>
      <c r="BK17" s="20">
        <f>VLOOKUP(A17,'QV kv 1 2024'!$A$1:$E$46,4,FALSE)</f>
        <v>0.97142857142857142</v>
      </c>
      <c r="BL17" s="19">
        <f>VLOOKUP(A17,'QV kv 1 2024'!$A$1:$E$46,3,FALSE)</f>
        <v>35</v>
      </c>
    </row>
    <row r="18" spans="1:67" s="3" customFormat="1" x14ac:dyDescent="0.2">
      <c r="A18" s="7" t="s">
        <v>36</v>
      </c>
      <c r="B18" s="7" t="s">
        <v>71</v>
      </c>
      <c r="C18" s="8">
        <v>0.79439252336448596</v>
      </c>
      <c r="D18" s="8">
        <v>0.82291666666666696</v>
      </c>
      <c r="E18" s="8">
        <v>0.78125</v>
      </c>
      <c r="F18" s="8">
        <v>0.79787234042553201</v>
      </c>
      <c r="G18" s="8">
        <v>0.76767676767676796</v>
      </c>
      <c r="H18" s="8">
        <v>0.76190476190476197</v>
      </c>
      <c r="I18" s="8">
        <v>0.76415094339622602</v>
      </c>
      <c r="J18" s="8">
        <v>0.74747474747474796</v>
      </c>
      <c r="K18" s="8">
        <v>0.77</v>
      </c>
      <c r="L18" s="8">
        <v>0.78021978021978</v>
      </c>
      <c r="M18" s="8">
        <v>0.792682926829268</v>
      </c>
      <c r="N18" s="8">
        <v>0.80597014925373101</v>
      </c>
      <c r="O18" s="8">
        <v>0.69491525423728795</v>
      </c>
      <c r="P18" s="8">
        <v>0.703125</v>
      </c>
      <c r="Q18" s="10">
        <v>0.65</v>
      </c>
      <c r="R18" s="10">
        <v>0.68</v>
      </c>
      <c r="S18" s="10">
        <v>0.76</v>
      </c>
      <c r="T18" s="10">
        <v>0.75</v>
      </c>
      <c r="U18" s="10">
        <v>0.77529999999999999</v>
      </c>
      <c r="V18" s="10">
        <v>0.8276</v>
      </c>
      <c r="W18" s="10">
        <v>0.8</v>
      </c>
      <c r="X18" s="10">
        <v>0.78459999999999996</v>
      </c>
      <c r="Y18" s="16">
        <v>0.80303030303030298</v>
      </c>
      <c r="Z18" s="16">
        <v>0.71430000000000005</v>
      </c>
      <c r="AA18" s="16">
        <v>0.74626865671641796</v>
      </c>
      <c r="AB18" s="16">
        <v>0.75</v>
      </c>
      <c r="AC18" s="17">
        <v>0.73770000000000002</v>
      </c>
      <c r="AD18" s="17">
        <v>0.77139999999999997</v>
      </c>
      <c r="AE18" s="17">
        <v>0.78569999999999995</v>
      </c>
      <c r="AF18" s="20">
        <v>0.80559999999999998</v>
      </c>
      <c r="AG18" s="20">
        <v>0.85899999999999999</v>
      </c>
      <c r="AH18" s="20">
        <v>0.875</v>
      </c>
      <c r="AI18" s="20">
        <v>0.89898989898989901</v>
      </c>
      <c r="AJ18" s="20">
        <v>0.91919191919191923</v>
      </c>
      <c r="AK18" s="20">
        <v>0.91090000000000004</v>
      </c>
      <c r="AL18" s="20">
        <v>0.90239999999999998</v>
      </c>
      <c r="AM18" s="20">
        <v>0.89470000000000005</v>
      </c>
      <c r="AN18" s="20">
        <v>0.85074626865671643</v>
      </c>
      <c r="AO18" s="20">
        <v>0.83636363636363631</v>
      </c>
      <c r="AP18" s="20">
        <v>0.86538461538461542</v>
      </c>
      <c r="AQ18" s="20">
        <v>0.8571428571428571</v>
      </c>
      <c r="AR18" s="20">
        <v>0.875</v>
      </c>
      <c r="AS18" s="20">
        <v>0.88571428571428568</v>
      </c>
      <c r="AT18" s="20">
        <v>0.93103448275862066</v>
      </c>
      <c r="AU18" s="20">
        <v>0.82758620689655171</v>
      </c>
      <c r="AV18" s="20">
        <v>0.85185185185185186</v>
      </c>
      <c r="AW18" s="20">
        <v>0.8571428571428571</v>
      </c>
      <c r="AX18" s="20">
        <v>0.8125</v>
      </c>
      <c r="AY18" s="20">
        <v>1</v>
      </c>
      <c r="AZ18" s="20">
        <v>1</v>
      </c>
      <c r="BA18" s="20">
        <v>0.84615384615384615</v>
      </c>
      <c r="BB18" s="20">
        <v>0.89655172413793105</v>
      </c>
      <c r="BC18" s="20">
        <v>0.78787878787878785</v>
      </c>
      <c r="BD18" s="20">
        <v>0.80555555555555558</v>
      </c>
      <c r="BE18" s="20">
        <v>0.875</v>
      </c>
      <c r="BF18" s="20">
        <v>0.8666666666666667</v>
      </c>
      <c r="BG18" s="20">
        <v>1</v>
      </c>
      <c r="BH18" s="20">
        <v>1</v>
      </c>
      <c r="BI18" s="20">
        <v>0.97560975609756095</v>
      </c>
      <c r="BJ18" s="20">
        <v>0.95</v>
      </c>
      <c r="BK18" s="20">
        <f>VLOOKUP(A18,'QV kv 1 2024'!$A$1:$E$46,4,FALSE)</f>
        <v>0.94285714285714284</v>
      </c>
      <c r="BL18" s="19">
        <f>VLOOKUP(A18,'QV kv 1 2024'!$A$1:$E$46,3,FALSE)</f>
        <v>35</v>
      </c>
    </row>
    <row r="19" spans="1:67" s="3" customFormat="1" x14ac:dyDescent="0.2">
      <c r="A19" s="7" t="s">
        <v>24</v>
      </c>
      <c r="B19" s="7" t="s">
        <v>59</v>
      </c>
      <c r="C19" s="8">
        <v>0.84782608695652195</v>
      </c>
      <c r="D19" s="8">
        <v>0.84210526315789502</v>
      </c>
      <c r="E19" s="8">
        <v>0.83870967741935498</v>
      </c>
      <c r="F19" s="8">
        <v>0.83928571428571397</v>
      </c>
      <c r="G19" s="8">
        <v>0.80851063829787195</v>
      </c>
      <c r="H19" s="8">
        <v>0.79069767441860495</v>
      </c>
      <c r="I19" s="8">
        <v>0.73913043478260898</v>
      </c>
      <c r="J19" s="8">
        <v>0.77777777777777801</v>
      </c>
      <c r="K19" s="8">
        <v>0.78873239436619702</v>
      </c>
      <c r="L19" s="8">
        <v>0.75862068965517204</v>
      </c>
      <c r="M19" s="8">
        <v>0.74509803921568596</v>
      </c>
      <c r="N19" s="8">
        <v>0.69230769230769196</v>
      </c>
      <c r="O19" s="8">
        <v>0.74193548387096797</v>
      </c>
      <c r="P19" s="8">
        <v>0.73170731707317105</v>
      </c>
      <c r="Q19" s="10">
        <v>0.81</v>
      </c>
      <c r="R19" s="10">
        <v>0.8</v>
      </c>
      <c r="S19" s="10">
        <v>0.82</v>
      </c>
      <c r="T19" s="10">
        <v>0.875</v>
      </c>
      <c r="U19" s="10">
        <v>0.82220000000000004</v>
      </c>
      <c r="V19" s="10">
        <v>0.88100000000000001</v>
      </c>
      <c r="W19" s="10">
        <v>0.89800000000000002</v>
      </c>
      <c r="X19" s="10">
        <v>0.92110000000000003</v>
      </c>
      <c r="Y19" s="16">
        <v>0.86956521739130432</v>
      </c>
      <c r="Z19" s="16">
        <v>0.85450000000000004</v>
      </c>
      <c r="AA19" s="16">
        <v>0.76923076923076927</v>
      </c>
      <c r="AB19" s="16">
        <v>0.75510204081632648</v>
      </c>
      <c r="AC19" s="17">
        <v>0.8</v>
      </c>
      <c r="AD19" s="17">
        <v>0.8125</v>
      </c>
      <c r="AE19" s="17">
        <v>0.94289999999999996</v>
      </c>
      <c r="AF19" s="20">
        <v>0.93620000000000003</v>
      </c>
      <c r="AG19" s="20">
        <v>0.94550000000000001</v>
      </c>
      <c r="AH19" s="20">
        <v>0.92449999999999999</v>
      </c>
      <c r="AI19" s="20">
        <v>0.88888888888888884</v>
      </c>
      <c r="AJ19" s="20">
        <v>0.89473684210526316</v>
      </c>
      <c r="AK19" s="20">
        <v>0.90629999999999999</v>
      </c>
      <c r="AL19" s="20">
        <v>0.91180000000000005</v>
      </c>
      <c r="AM19" s="20">
        <v>0.83330000000000004</v>
      </c>
      <c r="AN19" s="20">
        <v>0.8571428571428571</v>
      </c>
      <c r="AO19" s="20">
        <v>0.84</v>
      </c>
      <c r="AP19" s="20">
        <v>0.82926829268292679</v>
      </c>
      <c r="AQ19" s="20">
        <v>0.8571428571428571</v>
      </c>
      <c r="AR19" s="20">
        <v>0.79166666666666663</v>
      </c>
      <c r="AS19" s="20">
        <v>0.76923076923076927</v>
      </c>
      <c r="AT19" s="20">
        <v>0.82608695652173914</v>
      </c>
      <c r="AU19" s="20">
        <v>0.90909090909090906</v>
      </c>
      <c r="AV19" s="20">
        <v>0.91304347826086951</v>
      </c>
      <c r="AW19" s="20">
        <v>0.7857142857142857</v>
      </c>
      <c r="AX19" s="20">
        <v>0.77777777777777779</v>
      </c>
      <c r="AY19" s="20">
        <v>0.66666666666666663</v>
      </c>
      <c r="AZ19" s="20">
        <v>0.53333333333333333</v>
      </c>
      <c r="BA19" s="20">
        <v>0.7</v>
      </c>
      <c r="BB19" s="20">
        <v>0.73333333333333328</v>
      </c>
      <c r="BC19" s="20">
        <v>0.76470588235294112</v>
      </c>
      <c r="BD19" s="20">
        <v>0.8666666666666667</v>
      </c>
      <c r="BE19" s="20">
        <v>0.8125</v>
      </c>
      <c r="BF19" s="20">
        <v>0.8125</v>
      </c>
      <c r="BG19" s="20">
        <v>0.81481481481481477</v>
      </c>
      <c r="BH19" s="20">
        <v>0.88888888888888884</v>
      </c>
      <c r="BI19" s="20">
        <v>0.86842105263157898</v>
      </c>
      <c r="BJ19" s="20">
        <v>0.90243902439024393</v>
      </c>
      <c r="BK19" s="20">
        <f>VLOOKUP(A19,'QV kv 1 2024'!$A$1:$E$46,4,FALSE)</f>
        <v>0.94285714285714284</v>
      </c>
      <c r="BL19" s="19">
        <f>VLOOKUP(A19,'QV kv 1 2024'!$A$1:$E$46,3,FALSE)</f>
        <v>35</v>
      </c>
    </row>
    <row r="20" spans="1:67" s="3" customFormat="1" x14ac:dyDescent="0.2">
      <c r="A20" s="7" t="s">
        <v>22</v>
      </c>
      <c r="B20" s="7" t="s">
        <v>57</v>
      </c>
      <c r="C20" s="8">
        <v>0.77419354838709697</v>
      </c>
      <c r="D20" s="8">
        <v>0.71428571428571397</v>
      </c>
      <c r="E20" s="8">
        <v>0.60714285714285698</v>
      </c>
      <c r="F20" s="8">
        <v>0.61538461538461497</v>
      </c>
      <c r="G20" s="8">
        <v>0.7</v>
      </c>
      <c r="H20" s="8">
        <v>0.78947368421052599</v>
      </c>
      <c r="I20" s="8">
        <v>0.84210526315789502</v>
      </c>
      <c r="J20" s="8">
        <v>0.72</v>
      </c>
      <c r="K20" s="8">
        <v>0.6</v>
      </c>
      <c r="L20" s="8">
        <v>0.55813953488372103</v>
      </c>
      <c r="M20" s="8">
        <v>0.59090909090909105</v>
      </c>
      <c r="N20" s="8">
        <v>0.68888888888888899</v>
      </c>
      <c r="O20" s="8">
        <v>0.75</v>
      </c>
      <c r="P20" s="8">
        <v>0.79310344827586199</v>
      </c>
      <c r="Q20" s="10">
        <v>0.8</v>
      </c>
      <c r="R20" s="10">
        <v>0.72</v>
      </c>
      <c r="S20" s="10">
        <v>0.71</v>
      </c>
      <c r="T20" s="10">
        <v>0.75</v>
      </c>
      <c r="U20" s="10">
        <v>0.72729999999999995</v>
      </c>
      <c r="V20" s="10">
        <v>0.72</v>
      </c>
      <c r="W20" s="10">
        <v>0.74070000000000003</v>
      </c>
      <c r="X20" s="10">
        <v>0.78569999999999995</v>
      </c>
      <c r="Y20" s="16">
        <v>0.875</v>
      </c>
      <c r="Z20" s="16">
        <v>0.90629999999999999</v>
      </c>
      <c r="AA20" s="16">
        <v>1</v>
      </c>
      <c r="AB20" s="16">
        <v>0.875</v>
      </c>
      <c r="AC20" s="17">
        <v>0.69230000000000003</v>
      </c>
      <c r="AD20" s="17">
        <v>0.63160000000000005</v>
      </c>
      <c r="AE20" s="17">
        <v>0.66669999999999996</v>
      </c>
      <c r="AF20" s="20">
        <v>0.70450000000000002</v>
      </c>
      <c r="AG20" s="20">
        <v>0.73470000000000002</v>
      </c>
      <c r="AH20" s="20">
        <v>0.77780000000000005</v>
      </c>
      <c r="AI20" s="20">
        <v>0.77586206896551724</v>
      </c>
      <c r="AJ20" s="20">
        <v>0.85106382978723405</v>
      </c>
      <c r="AK20" s="20">
        <v>0.85709999999999997</v>
      </c>
      <c r="AL20" s="20">
        <v>0.84209999999999996</v>
      </c>
      <c r="AM20" s="20">
        <v>0.84</v>
      </c>
      <c r="AN20" s="20">
        <v>0.83333333333333337</v>
      </c>
      <c r="AO20" s="20">
        <v>0.82758620689655171</v>
      </c>
      <c r="AP20" s="20">
        <v>0.8571428571428571</v>
      </c>
      <c r="AQ20" s="20">
        <v>0.95238095238095233</v>
      </c>
      <c r="AR20" s="20">
        <v>0.92307692307692313</v>
      </c>
      <c r="AS20" s="20">
        <v>0.84615384615384615</v>
      </c>
      <c r="AT20" s="20">
        <v>0.83870967741935487</v>
      </c>
      <c r="AU20" s="20">
        <v>0.81481481481481477</v>
      </c>
      <c r="AV20" s="20">
        <v>0.76470588235294112</v>
      </c>
      <c r="AW20" s="20">
        <v>0.93333333333333335</v>
      </c>
      <c r="AX20" s="20">
        <v>0.90909090909090906</v>
      </c>
      <c r="AY20" s="20">
        <v>0.875</v>
      </c>
      <c r="AZ20" s="20">
        <v>0.75</v>
      </c>
      <c r="BA20" s="20">
        <v>0.66666666666666663</v>
      </c>
      <c r="BB20" s="20">
        <v>0.63636363636363635</v>
      </c>
      <c r="BC20" s="20">
        <v>0.61538461538461542</v>
      </c>
      <c r="BD20" s="20">
        <v>0.53846153846153844</v>
      </c>
      <c r="BE20" s="20" t="e">
        <f>VLOOKUP(A20,#REF!,4,FALSE)</f>
        <v>#REF!</v>
      </c>
      <c r="BF20" s="20"/>
      <c r="BG20" s="20"/>
      <c r="BH20" s="20">
        <v>0.96666666666666667</v>
      </c>
      <c r="BI20" s="20">
        <v>0.97058823529411764</v>
      </c>
      <c r="BJ20" s="20">
        <v>1</v>
      </c>
      <c r="BK20" s="20">
        <f>VLOOKUP(A20,'QV kv 1 2024'!$A$1:$E$46,4,FALSE)</f>
        <v>0.9285714285714286</v>
      </c>
      <c r="BL20" s="19">
        <f>VLOOKUP(A20,'QV kv 1 2024'!$A$1:$E$46,3,FALSE)</f>
        <v>28</v>
      </c>
    </row>
    <row r="21" spans="1:67" s="3" customFormat="1" x14ac:dyDescent="0.2">
      <c r="A21" s="7" t="s">
        <v>37</v>
      </c>
      <c r="B21" s="7" t="s">
        <v>72</v>
      </c>
      <c r="C21" s="8">
        <v>0.60294117647058798</v>
      </c>
      <c r="D21" s="8">
        <v>0.57534246575342496</v>
      </c>
      <c r="E21" s="8">
        <v>0.625</v>
      </c>
      <c r="F21" s="8">
        <v>0.53333333333333299</v>
      </c>
      <c r="G21" s="8">
        <v>0.58974358974358998</v>
      </c>
      <c r="H21" s="8">
        <v>0.72</v>
      </c>
      <c r="I21" s="8">
        <v>0.67857142857142905</v>
      </c>
      <c r="J21" s="8">
        <v>0.75757575757575801</v>
      </c>
      <c r="K21" s="8">
        <v>0.78048780487804903</v>
      </c>
      <c r="L21" s="8">
        <v>0.72916666666666696</v>
      </c>
      <c r="M21" s="8">
        <v>0.69642857142857095</v>
      </c>
      <c r="N21" s="8">
        <v>0.6</v>
      </c>
      <c r="O21" s="8">
        <v>0.515625</v>
      </c>
      <c r="P21" s="8">
        <v>0.5</v>
      </c>
      <c r="Q21" s="10">
        <v>0.52</v>
      </c>
      <c r="R21" s="10">
        <v>0.63</v>
      </c>
      <c r="S21" s="10">
        <v>0.68</v>
      </c>
      <c r="T21" s="10">
        <v>0.67569999999999997</v>
      </c>
      <c r="U21" s="10">
        <v>0.66669999999999996</v>
      </c>
      <c r="V21" s="10">
        <v>0.67800000000000005</v>
      </c>
      <c r="W21" s="10">
        <v>0.69640000000000002</v>
      </c>
      <c r="X21" s="10">
        <v>0.73329999999999995</v>
      </c>
      <c r="Y21" s="16">
        <v>0.80487804878048785</v>
      </c>
      <c r="Z21" s="16">
        <v>0.75</v>
      </c>
      <c r="AA21" s="16">
        <v>0.79411764705882348</v>
      </c>
      <c r="AB21" s="16">
        <v>0.80769230769230771</v>
      </c>
      <c r="AC21" s="17">
        <v>0.76919999999999999</v>
      </c>
      <c r="AD21" s="17">
        <v>0.80769999999999997</v>
      </c>
      <c r="AE21" s="17">
        <v>0.8</v>
      </c>
      <c r="AF21" s="20">
        <v>0.84209999999999996</v>
      </c>
      <c r="AG21" s="20">
        <v>0.83330000000000004</v>
      </c>
      <c r="AH21" s="20">
        <v>0.8095</v>
      </c>
      <c r="AI21" s="20">
        <v>0.82926829268292679</v>
      </c>
      <c r="AJ21" s="20">
        <v>0.77083333333333337</v>
      </c>
      <c r="AK21" s="20">
        <v>0.77780000000000005</v>
      </c>
      <c r="AL21" s="20">
        <v>0.71430000000000005</v>
      </c>
      <c r="AM21" s="20">
        <v>0.69769999999999999</v>
      </c>
      <c r="AN21" s="20">
        <v>0.73529411764705888</v>
      </c>
      <c r="AO21" s="20">
        <v>0.75</v>
      </c>
      <c r="AP21" s="20">
        <v>0.90476190476190477</v>
      </c>
      <c r="AQ21" s="20">
        <v>0.86206896551724133</v>
      </c>
      <c r="AR21" s="20">
        <v>0.8571428571428571</v>
      </c>
      <c r="AS21" s="20">
        <v>0.82857142857142863</v>
      </c>
      <c r="AT21" s="20">
        <v>0.84848484848484851</v>
      </c>
      <c r="AU21" s="20">
        <v>0.8</v>
      </c>
      <c r="AV21" s="20">
        <v>0.7857142857142857</v>
      </c>
      <c r="AW21" s="20">
        <v>0.8</v>
      </c>
      <c r="AX21" s="20">
        <v>0.77777777777777779</v>
      </c>
      <c r="AY21" s="20">
        <v>0.8</v>
      </c>
      <c r="AZ21" s="20">
        <v>1</v>
      </c>
      <c r="BA21" s="20">
        <v>1</v>
      </c>
      <c r="BB21" s="20">
        <v>0.875</v>
      </c>
      <c r="BC21" s="20">
        <v>0.8571428571428571</v>
      </c>
      <c r="BD21" s="20">
        <v>0.76923076923076927</v>
      </c>
      <c r="BE21" s="20">
        <v>0.82352941176470584</v>
      </c>
      <c r="BF21" s="20">
        <v>0.83333333333333337</v>
      </c>
      <c r="BG21" s="20">
        <v>0.84210526315789469</v>
      </c>
      <c r="BH21" s="20">
        <v>0.95</v>
      </c>
      <c r="BI21" s="20">
        <v>0.95</v>
      </c>
      <c r="BJ21" s="20">
        <v>0.96153846153846156</v>
      </c>
      <c r="BK21" s="20">
        <f>VLOOKUP(A21,'QV kv 1 2024'!$A$1:$E$46,4,FALSE)</f>
        <v>0.92592592592592593</v>
      </c>
      <c r="BL21" s="19">
        <f>VLOOKUP(A21,'QV kv 1 2024'!$A$1:$E$46,3,FALSE)</f>
        <v>27</v>
      </c>
    </row>
    <row r="22" spans="1:67" s="3" customFormat="1" x14ac:dyDescent="0.2">
      <c r="A22" s="7" t="s">
        <v>18</v>
      </c>
      <c r="B22" s="7" t="s">
        <v>140</v>
      </c>
      <c r="C22" s="8">
        <v>0.79411764705882304</v>
      </c>
      <c r="D22" s="8">
        <v>0.86238532110091803</v>
      </c>
      <c r="E22" s="8">
        <v>0.87378640776699001</v>
      </c>
      <c r="F22" s="8">
        <v>0.84615384615384603</v>
      </c>
      <c r="G22" s="8">
        <v>0.83516483516483497</v>
      </c>
      <c r="H22" s="8">
        <v>0.74468085106382997</v>
      </c>
      <c r="I22" s="8">
        <v>0.75257731958762897</v>
      </c>
      <c r="J22" s="8">
        <v>0.75925925925925897</v>
      </c>
      <c r="K22" s="8">
        <v>0.83571428571428596</v>
      </c>
      <c r="L22" s="8">
        <v>0.858108108108108</v>
      </c>
      <c r="M22" s="8">
        <v>0.85034013605442205</v>
      </c>
      <c r="N22" s="8">
        <v>0.84397163120567398</v>
      </c>
      <c r="O22" s="8">
        <v>0.74193548387096797</v>
      </c>
      <c r="P22" s="8">
        <v>0.72277227722772297</v>
      </c>
      <c r="Q22" s="10">
        <v>0.73</v>
      </c>
      <c r="R22" s="10">
        <v>0.74</v>
      </c>
      <c r="S22" s="10">
        <v>0.83</v>
      </c>
      <c r="T22" s="10">
        <v>0.84809999999999997</v>
      </c>
      <c r="U22" s="10">
        <v>0.86299999999999999</v>
      </c>
      <c r="V22" s="10">
        <v>0.8841</v>
      </c>
      <c r="W22" s="10">
        <v>0.96230000000000004</v>
      </c>
      <c r="X22" s="10">
        <v>0.96299999999999997</v>
      </c>
      <c r="Y22" s="16">
        <v>0.9242424242424242</v>
      </c>
      <c r="Z22" s="16">
        <v>0.92210000000000003</v>
      </c>
      <c r="AA22" s="16">
        <v>0.92307692307692313</v>
      </c>
      <c r="AB22" s="16">
        <v>0.92307692307692313</v>
      </c>
      <c r="AC22" s="17">
        <v>0.90769999999999995</v>
      </c>
      <c r="AD22" s="17">
        <v>0.90910000000000002</v>
      </c>
      <c r="AE22" s="17">
        <v>0.9032</v>
      </c>
      <c r="AF22" s="20">
        <v>0.84850000000000003</v>
      </c>
      <c r="AG22" s="20">
        <v>0.89549999999999996</v>
      </c>
      <c r="AH22" s="20">
        <v>0.84850000000000003</v>
      </c>
      <c r="AI22" s="20">
        <v>0.84126984126984128</v>
      </c>
      <c r="AJ22" s="20">
        <v>0.86153846153846159</v>
      </c>
      <c r="AK22" s="20">
        <v>0.87319999999999998</v>
      </c>
      <c r="AL22" s="20">
        <v>0.8841</v>
      </c>
      <c r="AM22" s="20">
        <v>0.84850000000000003</v>
      </c>
      <c r="AN22" s="20">
        <v>0.85245901639344257</v>
      </c>
      <c r="AO22" s="20">
        <v>0.79629629629629628</v>
      </c>
      <c r="AP22" s="20">
        <v>0.81132075471698117</v>
      </c>
      <c r="AQ22" s="20">
        <v>0.8666666666666667</v>
      </c>
      <c r="AR22" s="20">
        <v>0.82926829268292679</v>
      </c>
      <c r="AS22" s="20">
        <v>0.73913043478260865</v>
      </c>
      <c r="AT22" s="20">
        <v>0.7021276595744681</v>
      </c>
      <c r="AU22" s="20">
        <v>0.70588235294117652</v>
      </c>
      <c r="AV22" s="20">
        <v>0.67391304347826086</v>
      </c>
      <c r="AW22" s="20">
        <v>0.77500000000000002</v>
      </c>
      <c r="AX22" s="20">
        <v>0.78947368421052633</v>
      </c>
      <c r="AY22" s="20">
        <v>0.68181818181818177</v>
      </c>
      <c r="AZ22" s="20">
        <v>0.8125</v>
      </c>
      <c r="BA22" s="20">
        <v>0.70588235294117652</v>
      </c>
      <c r="BB22" s="20">
        <v>0.77777777777777779</v>
      </c>
      <c r="BC22" s="20">
        <v>0.77777777777777779</v>
      </c>
      <c r="BD22" s="20">
        <v>0.77272727272727271</v>
      </c>
      <c r="BE22" s="20">
        <v>0.91666666666666663</v>
      </c>
      <c r="BF22" s="20">
        <v>0.92307692307692313</v>
      </c>
      <c r="BG22" s="20">
        <v>0.84</v>
      </c>
      <c r="BH22" s="20">
        <v>0.83783783783783783</v>
      </c>
      <c r="BI22" s="20">
        <v>0.83561643835616439</v>
      </c>
      <c r="BJ22" s="20">
        <v>0.86746987951807231</v>
      </c>
      <c r="BK22" s="20">
        <f>VLOOKUP(A22,'QV kv 1 2024'!$A$1:$E$46,4,FALSE)</f>
        <v>0.92307692307692313</v>
      </c>
      <c r="BL22" s="19">
        <f>VLOOKUP(A22,'QV kv 1 2024'!$A$1:$E$46,3,FALSE)</f>
        <v>78</v>
      </c>
    </row>
    <row r="23" spans="1:67" s="3" customFormat="1" ht="13.15" customHeight="1" x14ac:dyDescent="0.2">
      <c r="A23" s="7" t="s">
        <v>15</v>
      </c>
      <c r="B23" s="7" t="s">
        <v>54</v>
      </c>
      <c r="C23" s="8">
        <v>0.71428571428571397</v>
      </c>
      <c r="D23" s="8">
        <v>0.68235294117647105</v>
      </c>
      <c r="E23" s="8">
        <v>0.67469879518072295</v>
      </c>
      <c r="F23" s="8">
        <v>0.68</v>
      </c>
      <c r="G23" s="8">
        <v>0.66666666666666696</v>
      </c>
      <c r="H23" s="8">
        <v>0.79220779220779203</v>
      </c>
      <c r="I23" s="8">
        <v>0.76712328767123295</v>
      </c>
      <c r="J23" s="8">
        <v>0.75</v>
      </c>
      <c r="K23" s="8">
        <v>0.79347826086956497</v>
      </c>
      <c r="L23" s="8">
        <v>0.75641025641025605</v>
      </c>
      <c r="M23" s="8">
        <v>0.79729729729729704</v>
      </c>
      <c r="N23" s="8">
        <v>0.85897435897435903</v>
      </c>
      <c r="O23" s="8">
        <v>0.87628865979381398</v>
      </c>
      <c r="P23" s="8">
        <v>0.89361702127659604</v>
      </c>
      <c r="Q23" s="10">
        <v>0.91</v>
      </c>
      <c r="R23" s="10">
        <v>0.93</v>
      </c>
      <c r="S23" s="10">
        <v>0.93</v>
      </c>
      <c r="T23" s="10">
        <v>0.93020000000000003</v>
      </c>
      <c r="U23" s="10">
        <v>0.89739999999999998</v>
      </c>
      <c r="V23" s="10">
        <v>0.86839999999999995</v>
      </c>
      <c r="W23" s="10">
        <v>0.87270000000000003</v>
      </c>
      <c r="X23" s="10">
        <v>0.87270000000000003</v>
      </c>
      <c r="Y23" s="16">
        <v>0.8125</v>
      </c>
      <c r="Z23" s="16">
        <v>0.83330000000000004</v>
      </c>
      <c r="AA23" s="16">
        <v>0.82926829268292679</v>
      </c>
      <c r="AB23" s="16">
        <v>0.8</v>
      </c>
      <c r="AC23" s="17">
        <v>0.84089999999999998</v>
      </c>
      <c r="AD23" s="17">
        <v>0.8095</v>
      </c>
      <c r="AE23" s="17">
        <v>0.88239999999999996</v>
      </c>
      <c r="AF23" s="20">
        <v>0.86439999999999995</v>
      </c>
      <c r="AG23" s="20">
        <v>0.84619999999999995</v>
      </c>
      <c r="AH23" s="20">
        <v>0.85560000000000003</v>
      </c>
      <c r="AI23" s="20">
        <v>0.85057471264367812</v>
      </c>
      <c r="AJ23" s="20">
        <v>0.86250000000000004</v>
      </c>
      <c r="AK23" s="20">
        <v>0.89039999999999997</v>
      </c>
      <c r="AL23" s="20">
        <v>0.8871</v>
      </c>
      <c r="AM23" s="20">
        <v>0.87880000000000003</v>
      </c>
      <c r="AN23" s="20">
        <v>0.85135135135135132</v>
      </c>
      <c r="AO23" s="20">
        <v>0.83783783783783783</v>
      </c>
      <c r="AP23" s="20">
        <v>0.84848484848484851</v>
      </c>
      <c r="AQ23" s="20">
        <v>0.77419354838709675</v>
      </c>
      <c r="AR23" s="20">
        <v>0.77192982456140347</v>
      </c>
      <c r="AS23" s="20">
        <v>0.76666666666666672</v>
      </c>
      <c r="AT23" s="20">
        <v>0.7142857142857143</v>
      </c>
      <c r="AU23" s="20">
        <v>0.78048780487804881</v>
      </c>
      <c r="AV23" s="20">
        <v>0.83783783783783783</v>
      </c>
      <c r="AW23" s="20">
        <v>0.86206896551724133</v>
      </c>
      <c r="AX23" s="20">
        <v>0.88</v>
      </c>
      <c r="AY23" s="20">
        <v>0.84615384615384615</v>
      </c>
      <c r="AZ23" s="20">
        <v>0.5</v>
      </c>
      <c r="BA23" s="20">
        <v>0.61904761904761907</v>
      </c>
      <c r="BB23" s="20">
        <v>0.66666666666666663</v>
      </c>
      <c r="BC23" s="20">
        <v>0.66666666666666663</v>
      </c>
      <c r="BD23" s="20">
        <v>0.76744186046511631</v>
      </c>
      <c r="BE23" s="20">
        <v>0.76315789473684215</v>
      </c>
      <c r="BF23" s="20">
        <v>0.75757575757575757</v>
      </c>
      <c r="BG23" s="20">
        <v>0.78378378378378377</v>
      </c>
      <c r="BH23" s="20">
        <v>0.77142857142857146</v>
      </c>
      <c r="BI23" s="20">
        <v>0.8</v>
      </c>
      <c r="BJ23" s="20">
        <v>0.9152542372881356</v>
      </c>
      <c r="BK23" s="20">
        <f>VLOOKUP(A23,'QV kv 1 2024'!$A$1:$E$46,4,FALSE)</f>
        <v>0.921875</v>
      </c>
      <c r="BL23" s="19">
        <f>VLOOKUP(A23,'QV kv 1 2024'!$A$1:$E$46,3,FALSE)</f>
        <v>64</v>
      </c>
    </row>
    <row r="24" spans="1:67" s="3" customFormat="1" x14ac:dyDescent="0.2">
      <c r="A24" s="18" t="s">
        <v>19</v>
      </c>
      <c r="B24" s="7" t="s">
        <v>126</v>
      </c>
      <c r="C24" s="8">
        <v>0.82550335570469802</v>
      </c>
      <c r="D24" s="8">
        <v>0.84146341463414598</v>
      </c>
      <c r="E24" s="8">
        <v>0.85897435897435903</v>
      </c>
      <c r="F24" s="8">
        <v>0.85826771653543299</v>
      </c>
      <c r="G24" s="8">
        <v>0.86407766990291301</v>
      </c>
      <c r="H24" s="8">
        <v>0.85135135135135098</v>
      </c>
      <c r="I24" s="8">
        <v>0.85294117647058798</v>
      </c>
      <c r="J24" s="8">
        <v>0.83783783783783805</v>
      </c>
      <c r="K24" s="8">
        <v>0.80281690140845097</v>
      </c>
      <c r="L24" s="8">
        <v>0.82258064516129004</v>
      </c>
      <c r="M24" s="8">
        <v>0.81355932203389802</v>
      </c>
      <c r="N24" s="8">
        <v>0.84285714285714297</v>
      </c>
      <c r="O24" s="8">
        <v>0.88990825688073405</v>
      </c>
      <c r="P24" s="8">
        <v>0.91390728476821204</v>
      </c>
      <c r="Q24" s="10">
        <v>0.91</v>
      </c>
      <c r="R24" s="10">
        <v>0.94</v>
      </c>
      <c r="S24" s="10">
        <v>0.96</v>
      </c>
      <c r="T24" s="10">
        <v>0.95860000000000001</v>
      </c>
      <c r="U24" s="10">
        <v>0.95399999999999996</v>
      </c>
      <c r="V24" s="10">
        <v>0.92859999999999998</v>
      </c>
      <c r="W24" s="10">
        <v>0.92679999999999996</v>
      </c>
      <c r="X24" s="10">
        <v>0.9083</v>
      </c>
      <c r="Y24" s="16">
        <v>0.89473684210526316</v>
      </c>
      <c r="Z24" s="16">
        <v>0.87390000000000001</v>
      </c>
      <c r="AA24" s="16">
        <v>0.84246575342465757</v>
      </c>
      <c r="AB24" s="16">
        <v>0.84662576687116564</v>
      </c>
      <c r="AC24" s="17">
        <v>0.84430000000000005</v>
      </c>
      <c r="AD24" s="17">
        <v>0.82779999999999998</v>
      </c>
      <c r="AE24" s="17">
        <v>0.7984</v>
      </c>
      <c r="AF24" s="20">
        <v>0.77480000000000004</v>
      </c>
      <c r="AG24" s="20">
        <v>0.7944</v>
      </c>
      <c r="AH24" s="20">
        <v>0.81899999999999995</v>
      </c>
      <c r="AI24" s="20">
        <v>0.85606060606060608</v>
      </c>
      <c r="AJ24" s="20">
        <v>0.8741721854304636</v>
      </c>
      <c r="AK24" s="20">
        <v>0.87180000000000002</v>
      </c>
      <c r="AL24" s="20">
        <v>0.89100000000000001</v>
      </c>
      <c r="AM24" s="20">
        <v>0.89229999999999998</v>
      </c>
      <c r="AN24" s="20">
        <v>0.90566037735849059</v>
      </c>
      <c r="AO24" s="20">
        <v>0.91176470588235292</v>
      </c>
      <c r="AP24" s="20">
        <v>0.91954022988505746</v>
      </c>
      <c r="AQ24" s="20">
        <v>0.97297297297297303</v>
      </c>
      <c r="AR24" s="20">
        <v>0.96202531645569622</v>
      </c>
      <c r="AS24" s="20">
        <v>0.97435897435897434</v>
      </c>
      <c r="AT24" s="20">
        <v>0.91752577319587625</v>
      </c>
      <c r="AU24" s="20">
        <v>0.9101123595505618</v>
      </c>
      <c r="AV24" s="20">
        <v>0.90789473684210531</v>
      </c>
      <c r="AW24" s="20">
        <v>0.89230769230769236</v>
      </c>
      <c r="AX24" s="20">
        <v>0.93939393939393945</v>
      </c>
      <c r="AY24" s="20">
        <v>0.94117647058823528</v>
      </c>
      <c r="AZ24" s="20">
        <v>0.8</v>
      </c>
      <c r="BA24" s="20">
        <v>0.81481481481481477</v>
      </c>
      <c r="BB24" s="20">
        <v>0.81818181818181823</v>
      </c>
      <c r="BC24" s="20">
        <v>0.79411764705882348</v>
      </c>
      <c r="BD24" s="20">
        <v>0.9</v>
      </c>
      <c r="BE24" s="20">
        <v>0.82926829268292679</v>
      </c>
      <c r="BF24" s="20">
        <v>0.87179487179487181</v>
      </c>
      <c r="BG24" s="20">
        <v>0.91489361702127658</v>
      </c>
      <c r="BH24" s="20">
        <v>0.89795918367346939</v>
      </c>
      <c r="BI24" s="20">
        <v>0.98</v>
      </c>
      <c r="BJ24" s="20">
        <v>0.9726027397260274</v>
      </c>
      <c r="BK24" s="20">
        <f>VLOOKUP(A24,'QV kv 1 2024'!$A$1:$E$46,4,FALSE)</f>
        <v>0.90721649484536082</v>
      </c>
      <c r="BL24" s="19">
        <f>VLOOKUP(A24,'QV kv 1 2024'!$A$1:$E$46,3,FALSE)</f>
        <v>97</v>
      </c>
    </row>
    <row r="25" spans="1:67" s="3" customFormat="1" x14ac:dyDescent="0.2">
      <c r="A25" s="7" t="s">
        <v>11</v>
      </c>
      <c r="B25" s="7" t="s">
        <v>50</v>
      </c>
      <c r="C25" s="8">
        <v>0.71641791044776104</v>
      </c>
      <c r="D25" s="8">
        <v>0.73972602739726001</v>
      </c>
      <c r="E25" s="8">
        <v>0.72727272727272696</v>
      </c>
      <c r="F25" s="8">
        <v>0.662337662337662</v>
      </c>
      <c r="G25" s="8">
        <v>0.61643835616438403</v>
      </c>
      <c r="H25" s="8">
        <v>0.57333333333333303</v>
      </c>
      <c r="I25" s="8">
        <v>0.59036144578313299</v>
      </c>
      <c r="J25" s="8">
        <v>0.65333333333333299</v>
      </c>
      <c r="K25" s="8">
        <v>0.73076923076923095</v>
      </c>
      <c r="L25" s="8">
        <v>0.73611111111111105</v>
      </c>
      <c r="M25" s="8">
        <v>0.6875</v>
      </c>
      <c r="N25" s="8">
        <v>0.69117647058823495</v>
      </c>
      <c r="O25" s="8">
        <v>0.58571428571428596</v>
      </c>
      <c r="P25" s="8">
        <v>0.56716417910447803</v>
      </c>
      <c r="Q25" s="10">
        <v>0.62</v>
      </c>
      <c r="R25" s="10">
        <v>0.56999999999999995</v>
      </c>
      <c r="S25" s="10">
        <v>0.62</v>
      </c>
      <c r="T25" s="10">
        <v>0.63890000000000002</v>
      </c>
      <c r="U25" s="10">
        <v>0.59460000000000002</v>
      </c>
      <c r="V25" s="10">
        <v>0.65149999999999997</v>
      </c>
      <c r="W25" s="10">
        <v>0.7</v>
      </c>
      <c r="X25" s="10">
        <v>0.7077</v>
      </c>
      <c r="Y25" s="16">
        <v>0.77419354838709675</v>
      </c>
      <c r="Z25" s="16">
        <v>0.78569999999999995</v>
      </c>
      <c r="AA25" s="16">
        <v>0.71666666666666667</v>
      </c>
      <c r="AB25" s="16">
        <v>0.64912280701754388</v>
      </c>
      <c r="AC25" s="17">
        <v>0.61899999999999999</v>
      </c>
      <c r="AD25" s="17">
        <v>0.59150000000000003</v>
      </c>
      <c r="AE25" s="17">
        <v>0.5867</v>
      </c>
      <c r="AF25" s="20">
        <v>0.66180000000000005</v>
      </c>
      <c r="AG25" s="20">
        <v>0.68179999999999996</v>
      </c>
      <c r="AH25" s="20">
        <v>0.78380000000000005</v>
      </c>
      <c r="AI25" s="20">
        <v>0.8529411764705882</v>
      </c>
      <c r="AJ25" s="20">
        <v>0.85915492957746475</v>
      </c>
      <c r="AK25" s="20">
        <v>0.8649</v>
      </c>
      <c r="AL25" s="20">
        <v>0.83609999999999995</v>
      </c>
      <c r="AM25" s="20">
        <v>0.81130000000000002</v>
      </c>
      <c r="AN25" s="20">
        <v>0.76</v>
      </c>
      <c r="AO25" s="20">
        <v>0.77272727272727271</v>
      </c>
      <c r="AP25" s="20">
        <v>0.84615384615384615</v>
      </c>
      <c r="AQ25" s="20">
        <v>0.83050847457627119</v>
      </c>
      <c r="AR25" s="20">
        <v>0.86885245901639341</v>
      </c>
      <c r="AS25" s="20">
        <v>0.83333333333333337</v>
      </c>
      <c r="AT25" s="20">
        <v>0.77272727272727271</v>
      </c>
      <c r="AU25" s="20">
        <v>0.84210526315789469</v>
      </c>
      <c r="AV25" s="20">
        <v>0.85185185185185186</v>
      </c>
      <c r="AW25" s="20">
        <v>0.90909090909090906</v>
      </c>
      <c r="AX25" s="20">
        <v>0.76190476190476186</v>
      </c>
      <c r="AY25" s="20">
        <v>0.5</v>
      </c>
      <c r="AZ25" s="20">
        <v>0.6</v>
      </c>
      <c r="BA25" s="20">
        <v>0.75</v>
      </c>
      <c r="BB25" s="20">
        <v>0.875</v>
      </c>
      <c r="BC25" s="20">
        <v>0.90476190476190477</v>
      </c>
      <c r="BD25" s="20">
        <v>0.8</v>
      </c>
      <c r="BE25" s="20">
        <v>0.77419354838709675</v>
      </c>
      <c r="BF25" s="20">
        <v>0.78787878787878785</v>
      </c>
      <c r="BG25" s="20">
        <v>0.80434782608695654</v>
      </c>
      <c r="BH25" s="20">
        <v>0.8833333333333333</v>
      </c>
      <c r="BI25" s="20">
        <v>0.9152542372881356</v>
      </c>
      <c r="BJ25" s="20">
        <v>0.90322580645161288</v>
      </c>
      <c r="BK25" s="20">
        <f>VLOOKUP(A25,'QV kv 1 2024'!$A$1:$E$46,4,FALSE)</f>
        <v>0.90625</v>
      </c>
      <c r="BL25" s="19">
        <f>VLOOKUP(A25,'QV kv 1 2024'!$A$1:$E$46,3,FALSE)</f>
        <v>64</v>
      </c>
    </row>
    <row r="26" spans="1:67" s="3" customFormat="1" x14ac:dyDescent="0.2">
      <c r="A26" s="7" t="s">
        <v>17</v>
      </c>
      <c r="B26" s="7" t="s">
        <v>56</v>
      </c>
      <c r="C26" s="8">
        <v>0.83132530120481896</v>
      </c>
      <c r="D26" s="8">
        <v>0.82926829268292701</v>
      </c>
      <c r="E26" s="8">
        <v>0.81818181818181801</v>
      </c>
      <c r="F26" s="8">
        <v>0.79365079365079405</v>
      </c>
      <c r="G26" s="8">
        <v>0.84</v>
      </c>
      <c r="H26" s="8">
        <v>0.76785714285714302</v>
      </c>
      <c r="I26" s="8">
        <v>0.76666666666666705</v>
      </c>
      <c r="J26" s="8">
        <v>0.80645161290322598</v>
      </c>
      <c r="K26" s="8">
        <v>0.82666666666666699</v>
      </c>
      <c r="L26" s="8">
        <v>0.90476190476190499</v>
      </c>
      <c r="M26" s="8">
        <v>0.87878787878787901</v>
      </c>
      <c r="N26" s="8">
        <v>0.85915492957746498</v>
      </c>
      <c r="O26" s="8">
        <v>0.83783783783783805</v>
      </c>
      <c r="P26" s="8">
        <v>0.831168831168831</v>
      </c>
      <c r="Q26" s="10">
        <v>0.86</v>
      </c>
      <c r="R26" s="10">
        <v>0.82</v>
      </c>
      <c r="S26" s="10">
        <v>0.86</v>
      </c>
      <c r="T26" s="10">
        <v>0.86539999999999995</v>
      </c>
      <c r="U26" s="10">
        <v>0.81479999999999997</v>
      </c>
      <c r="V26" s="10">
        <v>0.85450000000000004</v>
      </c>
      <c r="W26" s="10">
        <v>0.83930000000000005</v>
      </c>
      <c r="X26" s="10">
        <v>0.81820000000000004</v>
      </c>
      <c r="Y26" s="16">
        <v>0.83870967741935487</v>
      </c>
      <c r="Z26" s="16">
        <v>0.84379999999999999</v>
      </c>
      <c r="AA26" s="16">
        <v>0.78787878787878785</v>
      </c>
      <c r="AB26" s="16">
        <v>0.77272727272727271</v>
      </c>
      <c r="AC26" s="17">
        <v>0.77610000000000001</v>
      </c>
      <c r="AD26" s="17">
        <v>0.76060000000000005</v>
      </c>
      <c r="AE26" s="17">
        <v>0.8095</v>
      </c>
      <c r="AF26" s="20">
        <v>0.80700000000000005</v>
      </c>
      <c r="AG26" s="20">
        <v>0.76919999999999999</v>
      </c>
      <c r="AH26" s="20">
        <v>0.8</v>
      </c>
      <c r="AI26" s="20">
        <v>0.78260869565217395</v>
      </c>
      <c r="AJ26" s="20">
        <v>0.82978723404255317</v>
      </c>
      <c r="AK26" s="20">
        <v>0.83930000000000005</v>
      </c>
      <c r="AL26" s="20">
        <v>0.84089999999999998</v>
      </c>
      <c r="AM26" s="20">
        <v>0.86670000000000003</v>
      </c>
      <c r="AN26" s="20">
        <v>0.8571428571428571</v>
      </c>
      <c r="AO26" s="20">
        <v>0.87804878048780488</v>
      </c>
      <c r="AP26" s="20">
        <v>0.91111111111111109</v>
      </c>
      <c r="AQ26" s="20">
        <v>0.88095238095238093</v>
      </c>
      <c r="AR26" s="20">
        <v>0.90625</v>
      </c>
      <c r="AS26" s="20">
        <v>0.92682926829268297</v>
      </c>
      <c r="AT26" s="20">
        <v>0.88571428571428568</v>
      </c>
      <c r="AU26" s="20">
        <v>0.89743589743589747</v>
      </c>
      <c r="AV26" s="20">
        <v>0.88571428571428568</v>
      </c>
      <c r="AW26" s="20">
        <v>0.8571428571428571</v>
      </c>
      <c r="AX26" s="20">
        <v>0.88235294117647056</v>
      </c>
      <c r="AY26" s="20">
        <v>1</v>
      </c>
      <c r="AZ26" s="20">
        <v>0.8571428571428571</v>
      </c>
      <c r="BA26" s="20">
        <v>0.91666666666666663</v>
      </c>
      <c r="BB26" s="20">
        <v>0.94736842105263153</v>
      </c>
      <c r="BC26" s="20">
        <v>0.81818181818181823</v>
      </c>
      <c r="BD26" s="20">
        <v>0.88</v>
      </c>
      <c r="BE26" s="20">
        <v>0.8571428571428571</v>
      </c>
      <c r="BF26" s="20">
        <v>0.80952380952380953</v>
      </c>
      <c r="BG26" s="20">
        <v>0.87096774193548387</v>
      </c>
      <c r="BH26" s="20">
        <v>0.86956521739130432</v>
      </c>
      <c r="BI26" s="20">
        <v>0.8666666666666667</v>
      </c>
      <c r="BJ26" s="20">
        <v>0.90909090909090906</v>
      </c>
      <c r="BK26" s="20">
        <f>VLOOKUP(A26,'QV kv 1 2024'!$A$1:$E$46,4,FALSE)</f>
        <v>0.90476190476190477</v>
      </c>
      <c r="BL26" s="19">
        <f>VLOOKUP(A26,'QV kv 1 2024'!$A$1:$E$46,3,FALSE)</f>
        <v>42</v>
      </c>
      <c r="BM26" s="11"/>
      <c r="BN26" s="11"/>
      <c r="BO26" s="11"/>
    </row>
    <row r="27" spans="1:67" s="3" customFormat="1" x14ac:dyDescent="0.2">
      <c r="A27" s="7" t="s">
        <v>10</v>
      </c>
      <c r="B27" s="7" t="s">
        <v>49</v>
      </c>
      <c r="C27" s="8">
        <v>0.71153846153846201</v>
      </c>
      <c r="D27" s="8">
        <v>0.679245283018868</v>
      </c>
      <c r="E27" s="8">
        <v>0.7</v>
      </c>
      <c r="F27" s="8">
        <v>0.65116279069767402</v>
      </c>
      <c r="G27" s="8">
        <v>0.69767441860465096</v>
      </c>
      <c r="H27" s="8">
        <v>0.68421052631578905</v>
      </c>
      <c r="I27" s="8">
        <v>0.73684210526315796</v>
      </c>
      <c r="J27" s="8">
        <v>0.79411764705882304</v>
      </c>
      <c r="K27" s="8">
        <v>0.79487179487179505</v>
      </c>
      <c r="L27" s="8">
        <v>0.83333333333333304</v>
      </c>
      <c r="M27" s="8">
        <v>0.86956521739130399</v>
      </c>
      <c r="N27" s="8">
        <v>0.90384615384615397</v>
      </c>
      <c r="O27" s="8">
        <v>0.88679245283018904</v>
      </c>
      <c r="P27" s="8">
        <v>0.86792452830188704</v>
      </c>
      <c r="Q27" s="10">
        <v>0.84</v>
      </c>
      <c r="R27" s="10">
        <v>0.81</v>
      </c>
      <c r="S27" s="10">
        <v>0.8</v>
      </c>
      <c r="T27" s="10">
        <v>0.75609999999999999</v>
      </c>
      <c r="U27" s="10">
        <v>0.74070000000000003</v>
      </c>
      <c r="V27" s="10">
        <v>0.71230000000000004</v>
      </c>
      <c r="W27" s="10">
        <v>0.71699999999999997</v>
      </c>
      <c r="X27" s="10">
        <v>0.8125</v>
      </c>
      <c r="Y27" s="16">
        <v>0.79069767441860461</v>
      </c>
      <c r="Z27" s="16">
        <v>0.75560000000000005</v>
      </c>
      <c r="AA27" s="16">
        <v>0.78260869565217395</v>
      </c>
      <c r="AB27" s="16">
        <v>0.74</v>
      </c>
      <c r="AC27" s="17">
        <v>0.76470000000000005</v>
      </c>
      <c r="AD27" s="17">
        <v>0.72550000000000003</v>
      </c>
      <c r="AE27" s="17">
        <v>0.65959999999999996</v>
      </c>
      <c r="AF27" s="20">
        <v>0.67349999999999999</v>
      </c>
      <c r="AG27" s="20">
        <v>0.68630000000000002</v>
      </c>
      <c r="AH27" s="20">
        <v>0.77190000000000003</v>
      </c>
      <c r="AI27" s="20">
        <v>0.86363636363636365</v>
      </c>
      <c r="AJ27" s="20">
        <v>0.88524590163934425</v>
      </c>
      <c r="AK27" s="20">
        <v>0.9</v>
      </c>
      <c r="AL27" s="20">
        <v>0.94440000000000002</v>
      </c>
      <c r="AM27" s="20">
        <v>0.878</v>
      </c>
      <c r="AN27" s="20">
        <v>0.89473684210526316</v>
      </c>
      <c r="AO27" s="20">
        <v>0.89189189189189189</v>
      </c>
      <c r="AP27" s="20">
        <v>0.77500000000000002</v>
      </c>
      <c r="AQ27" s="20">
        <v>0.83018867924528306</v>
      </c>
      <c r="AR27" s="20">
        <v>0.81481481481481477</v>
      </c>
      <c r="AS27" s="20">
        <v>0.81132075471698117</v>
      </c>
      <c r="AT27" s="20">
        <v>0.83333333333333337</v>
      </c>
      <c r="AU27" s="20">
        <v>0.80645161290322576</v>
      </c>
      <c r="AV27" s="20">
        <v>0.76</v>
      </c>
      <c r="AW27" s="20">
        <v>0.73913043478260865</v>
      </c>
      <c r="AX27" s="20">
        <v>0.77272727272727271</v>
      </c>
      <c r="AY27" s="20">
        <v>0.66666666666666663</v>
      </c>
      <c r="AZ27" s="20">
        <v>0.79166666666666663</v>
      </c>
      <c r="BA27" s="20">
        <v>0.78260869565217395</v>
      </c>
      <c r="BB27" s="20">
        <v>0.7857142857142857</v>
      </c>
      <c r="BC27" s="20">
        <v>0.80769230769230771</v>
      </c>
      <c r="BD27" s="20">
        <v>0.83333333333333337</v>
      </c>
      <c r="BE27" s="20">
        <v>0.84</v>
      </c>
      <c r="BF27" s="20">
        <v>0.91666666666666663</v>
      </c>
      <c r="BG27" s="20">
        <v>0.92307692307692313</v>
      </c>
      <c r="BH27" s="20">
        <v>0.92</v>
      </c>
      <c r="BI27" s="20">
        <v>0.92</v>
      </c>
      <c r="BJ27" s="20">
        <v>0.84848484848484851</v>
      </c>
      <c r="BK27" s="20">
        <f>VLOOKUP(A27,'QV kv 1 2024'!$A$1:$E$46,4,FALSE)</f>
        <v>0.89473684210526316</v>
      </c>
      <c r="BL27" s="19">
        <f>VLOOKUP(A27,'QV kv 1 2024'!$A$1:$E$46,3,FALSE)</f>
        <v>38</v>
      </c>
    </row>
    <row r="28" spans="1:67" s="3" customFormat="1" x14ac:dyDescent="0.2">
      <c r="A28" s="7" t="s">
        <v>31</v>
      </c>
      <c r="B28" s="7" t="s">
        <v>66</v>
      </c>
      <c r="C28" s="8">
        <v>0.63793103448275901</v>
      </c>
      <c r="D28" s="8">
        <v>0.60240963855421703</v>
      </c>
      <c r="E28" s="8">
        <v>0.57534246575342496</v>
      </c>
      <c r="F28" s="8">
        <v>0.54591836734693899</v>
      </c>
      <c r="G28" s="8">
        <v>0.51219512195121997</v>
      </c>
      <c r="H28" s="8">
        <v>0.59183673469387799</v>
      </c>
      <c r="I28" s="8">
        <v>0.55263157894736803</v>
      </c>
      <c r="J28" s="8">
        <v>0.61038961038961004</v>
      </c>
      <c r="K28" s="8">
        <v>0.67948717948717996</v>
      </c>
      <c r="L28" s="8">
        <v>0.70921985815602795</v>
      </c>
      <c r="M28" s="8">
        <v>0.75968992248061995</v>
      </c>
      <c r="N28" s="8">
        <v>0.76229508196721296</v>
      </c>
      <c r="O28" s="8">
        <v>0.85046728971962604</v>
      </c>
      <c r="P28" s="8">
        <v>0.83898305084745795</v>
      </c>
      <c r="Q28" s="10">
        <v>0.82</v>
      </c>
      <c r="R28" s="10">
        <v>0.78</v>
      </c>
      <c r="S28" s="10">
        <v>0.77</v>
      </c>
      <c r="T28" s="10">
        <v>0.72089999999999999</v>
      </c>
      <c r="U28" s="10">
        <v>0.74160000000000004</v>
      </c>
      <c r="V28" s="10">
        <v>0.78949999999999998</v>
      </c>
      <c r="W28" s="10">
        <v>0.71209999999999996</v>
      </c>
      <c r="X28" s="10">
        <v>0.7742</v>
      </c>
      <c r="Y28" s="16">
        <v>0.75806451612903225</v>
      </c>
      <c r="Z28" s="16">
        <v>0.75339999999999996</v>
      </c>
      <c r="AA28" s="16">
        <v>0.73333333333333328</v>
      </c>
      <c r="AB28" s="16">
        <v>0.72499999999999998</v>
      </c>
      <c r="AC28" s="17">
        <v>0.75</v>
      </c>
      <c r="AD28" s="17">
        <v>0.75</v>
      </c>
      <c r="AE28" s="17">
        <v>0.83930000000000005</v>
      </c>
      <c r="AF28" s="20">
        <v>0.78259999999999996</v>
      </c>
      <c r="AG28" s="20">
        <v>0.75339999999999996</v>
      </c>
      <c r="AH28" s="20">
        <v>0.76090000000000002</v>
      </c>
      <c r="AI28" s="20">
        <v>0.75247524752475248</v>
      </c>
      <c r="AJ28" s="20">
        <v>0.75789473684210529</v>
      </c>
      <c r="AK28" s="20">
        <v>0.78410000000000002</v>
      </c>
      <c r="AL28" s="20">
        <v>0.7419</v>
      </c>
      <c r="AM28" s="20">
        <v>0.72409999999999997</v>
      </c>
      <c r="AN28" s="20">
        <v>0.75</v>
      </c>
      <c r="AO28" s="20">
        <v>0.76470588235294112</v>
      </c>
      <c r="AP28" s="20">
        <v>0.70370370370370372</v>
      </c>
      <c r="AQ28" s="20">
        <v>0.72093023255813948</v>
      </c>
      <c r="AR28" s="20">
        <v>0.6875</v>
      </c>
      <c r="AS28" s="20">
        <v>0.66666666666666663</v>
      </c>
      <c r="AT28" s="20">
        <v>0.83333333333333337</v>
      </c>
      <c r="AU28" s="20">
        <v>0.77419354838709675</v>
      </c>
      <c r="AV28" s="20">
        <v>0.79411764705882348</v>
      </c>
      <c r="AW28" s="20">
        <v>0.77142857142857146</v>
      </c>
      <c r="AX28" s="20">
        <v>0.6785714285714286</v>
      </c>
      <c r="AY28" s="20">
        <v>0.70588235294117652</v>
      </c>
      <c r="AZ28" s="20">
        <v>0.76470588235294112</v>
      </c>
      <c r="BA28" s="20">
        <v>0.875</v>
      </c>
      <c r="BB28" s="20">
        <v>0.92</v>
      </c>
      <c r="BC28" s="20">
        <v>0.88461538461538458</v>
      </c>
      <c r="BD28" s="20">
        <v>0.8666666666666667</v>
      </c>
      <c r="BE28" s="20">
        <v>0.80952380952380953</v>
      </c>
      <c r="BF28" s="20">
        <v>0.90909090909090906</v>
      </c>
      <c r="BG28" s="20">
        <v>0.89655172413793105</v>
      </c>
      <c r="BH28" s="20">
        <v>0.92682926829268297</v>
      </c>
      <c r="BI28" s="20">
        <v>0.86792452830188682</v>
      </c>
      <c r="BJ28" s="20">
        <v>0.86764705882352944</v>
      </c>
      <c r="BK28" s="20">
        <f>VLOOKUP(A28,'QV kv 1 2024'!$A$1:$E$46,4,FALSE)</f>
        <v>0.89411764705882357</v>
      </c>
      <c r="BL28" s="19">
        <f>VLOOKUP(A28,'QV kv 1 2024'!$A$1:$E$46,3,FALSE)</f>
        <v>85</v>
      </c>
    </row>
    <row r="29" spans="1:67" s="3" customFormat="1" x14ac:dyDescent="0.2">
      <c r="A29" s="7" t="s">
        <v>25</v>
      </c>
      <c r="B29" s="7" t="s">
        <v>60</v>
      </c>
      <c r="C29" s="8">
        <v>0.75555555555555598</v>
      </c>
      <c r="D29" s="8">
        <v>0.74736842105263201</v>
      </c>
      <c r="E29" s="8">
        <v>0.68224299065420602</v>
      </c>
      <c r="F29" s="8">
        <v>0.73404255319148903</v>
      </c>
      <c r="G29" s="8">
        <v>0.67469879518072295</v>
      </c>
      <c r="H29" s="8">
        <v>0.72463768115941996</v>
      </c>
      <c r="I29" s="8">
        <v>0.82258064516129004</v>
      </c>
      <c r="J29" s="8">
        <v>0.82499999999999996</v>
      </c>
      <c r="K29" s="8">
        <v>0.91011235955056202</v>
      </c>
      <c r="L29" s="8">
        <v>0.89320388349514601</v>
      </c>
      <c r="M29" s="8">
        <v>0.87826086956521698</v>
      </c>
      <c r="N29" s="8">
        <v>0.82733812949640295</v>
      </c>
      <c r="O29" s="8">
        <v>0.80769230769230804</v>
      </c>
      <c r="P29" s="8">
        <v>0.79385964912280704</v>
      </c>
      <c r="Q29" s="10">
        <v>0.79</v>
      </c>
      <c r="R29" s="10">
        <v>0.77</v>
      </c>
      <c r="S29" s="10">
        <v>0.75</v>
      </c>
      <c r="T29" s="10">
        <v>0.76160000000000005</v>
      </c>
      <c r="U29" s="10">
        <v>0.78359999999999996</v>
      </c>
      <c r="V29" s="10">
        <v>0.83209999999999995</v>
      </c>
      <c r="W29" s="10">
        <v>0.81820000000000004</v>
      </c>
      <c r="X29" s="10">
        <v>0.80130000000000001</v>
      </c>
      <c r="Y29" s="16">
        <v>0.79220779220779225</v>
      </c>
      <c r="Z29" s="16">
        <v>0.75690000000000002</v>
      </c>
      <c r="AA29" s="16">
        <v>0.76712328767123283</v>
      </c>
      <c r="AB29" s="16">
        <v>0.75862068965517238</v>
      </c>
      <c r="AC29" s="17">
        <v>0.76</v>
      </c>
      <c r="AD29" s="17">
        <v>0.79579999999999995</v>
      </c>
      <c r="AE29" s="17">
        <v>0.77210000000000001</v>
      </c>
      <c r="AF29" s="20">
        <v>0.83199999999999996</v>
      </c>
      <c r="AG29" s="20">
        <v>0.83899999999999997</v>
      </c>
      <c r="AH29" s="20">
        <v>0.82609999999999995</v>
      </c>
      <c r="AI29" s="20">
        <v>0.90825688073394495</v>
      </c>
      <c r="AJ29" s="20">
        <v>0.88461538461538458</v>
      </c>
      <c r="AK29" s="20">
        <v>0.87849999999999995</v>
      </c>
      <c r="AL29" s="20">
        <v>0.91090000000000004</v>
      </c>
      <c r="AM29" s="20">
        <v>0.91210000000000002</v>
      </c>
      <c r="AN29" s="20">
        <v>0.93506493506493504</v>
      </c>
      <c r="AO29" s="20">
        <v>0.91139240506329111</v>
      </c>
      <c r="AP29" s="20">
        <v>0.8764044943820225</v>
      </c>
      <c r="AQ29" s="20">
        <v>0.87272727272727268</v>
      </c>
      <c r="AR29" s="20">
        <v>0.85321100917431192</v>
      </c>
      <c r="AS29" s="20">
        <v>0.86138613861386137</v>
      </c>
      <c r="AT29" s="20">
        <v>0.85227272727272729</v>
      </c>
      <c r="AU29" s="20">
        <v>0.83823529411764708</v>
      </c>
      <c r="AV29" s="20">
        <v>0.83636363636363631</v>
      </c>
      <c r="AW29" s="20">
        <v>0.83333333333333337</v>
      </c>
      <c r="AX29" s="20">
        <v>0.86486486486486491</v>
      </c>
      <c r="AY29" s="20">
        <v>0.73684210526315785</v>
      </c>
      <c r="AZ29" s="20">
        <v>0.65</v>
      </c>
      <c r="BA29" s="20">
        <v>0.75</v>
      </c>
      <c r="BB29" s="20">
        <v>0.81081081081081086</v>
      </c>
      <c r="BC29" s="20">
        <v>0.9</v>
      </c>
      <c r="BD29" s="20">
        <v>0.92156862745098034</v>
      </c>
      <c r="BE29" s="20">
        <v>0.87692307692307692</v>
      </c>
      <c r="BF29" s="20">
        <v>0.859375</v>
      </c>
      <c r="BG29" s="20">
        <v>0.85507246376811596</v>
      </c>
      <c r="BH29" s="20">
        <v>0.86075949367088611</v>
      </c>
      <c r="BI29" s="20">
        <v>0.89189189189189189</v>
      </c>
      <c r="BJ29" s="20">
        <v>0.90243902439024393</v>
      </c>
      <c r="BK29" s="20">
        <f>VLOOKUP(A29,'QV kv 1 2024'!$A$1:$E$46,4,FALSE)</f>
        <v>0.88990825688073394</v>
      </c>
      <c r="BL29" s="19">
        <f>VLOOKUP(A29,'QV kv 1 2024'!$A$1:$E$46,3,FALSE)</f>
        <v>109</v>
      </c>
    </row>
    <row r="30" spans="1:67" s="3" customFormat="1" x14ac:dyDescent="0.2">
      <c r="A30" s="18" t="s">
        <v>20</v>
      </c>
      <c r="B30" s="7" t="s">
        <v>127</v>
      </c>
      <c r="C30" s="8">
        <v>0.68548387096774199</v>
      </c>
      <c r="D30" s="8">
        <v>0.70833333333333304</v>
      </c>
      <c r="E30" s="8">
        <v>0.74074074074074103</v>
      </c>
      <c r="F30" s="8">
        <v>0.80645161290322598</v>
      </c>
      <c r="G30" s="8">
        <v>0.87012987012986998</v>
      </c>
      <c r="H30" s="8">
        <v>0.85567010309278302</v>
      </c>
      <c r="I30" s="8">
        <v>0.875</v>
      </c>
      <c r="J30" s="8">
        <v>0.84905660377358505</v>
      </c>
      <c r="K30" s="8">
        <v>0.85950413223140498</v>
      </c>
      <c r="L30" s="8">
        <v>0.86956521739130399</v>
      </c>
      <c r="M30" s="8">
        <v>0.84070796460177</v>
      </c>
      <c r="N30" s="8">
        <v>0.84821428571428603</v>
      </c>
      <c r="O30" s="8">
        <v>0.79104477611940305</v>
      </c>
      <c r="P30" s="8">
        <v>0.80254777070063699</v>
      </c>
      <c r="Q30" s="10">
        <v>0.8</v>
      </c>
      <c r="R30" s="10">
        <v>0.77</v>
      </c>
      <c r="S30" s="10">
        <v>0.81</v>
      </c>
      <c r="T30" s="10">
        <v>0.78410000000000002</v>
      </c>
      <c r="U30" s="10">
        <v>0.8125</v>
      </c>
      <c r="V30" s="10">
        <v>0.81720000000000004</v>
      </c>
      <c r="W30" s="10">
        <v>0.81910000000000005</v>
      </c>
      <c r="X30" s="10">
        <v>0.82799999999999996</v>
      </c>
      <c r="Y30" s="16">
        <v>0.84090909090909094</v>
      </c>
      <c r="Z30" s="16">
        <v>0.86539999999999995</v>
      </c>
      <c r="AA30" s="16">
        <v>0.86915887850467288</v>
      </c>
      <c r="AB30" s="16">
        <v>0.82758620689655171</v>
      </c>
      <c r="AC30" s="17">
        <v>0.79649999999999999</v>
      </c>
      <c r="AD30" s="17">
        <v>0.78349999999999997</v>
      </c>
      <c r="AE30" s="17">
        <v>0.77270000000000005</v>
      </c>
      <c r="AF30" s="20">
        <v>0.85560000000000003</v>
      </c>
      <c r="AG30" s="20">
        <v>0.89359999999999995</v>
      </c>
      <c r="AH30" s="20">
        <v>0.8468</v>
      </c>
      <c r="AI30" s="20">
        <v>0.87301587301587302</v>
      </c>
      <c r="AJ30" s="20">
        <v>0.83846153846153848</v>
      </c>
      <c r="AK30" s="20">
        <v>0.82399999999999995</v>
      </c>
      <c r="AL30" s="20">
        <v>0.8679</v>
      </c>
      <c r="AM30" s="20">
        <v>0.83040000000000003</v>
      </c>
      <c r="AN30" s="20">
        <v>0.8571428571428571</v>
      </c>
      <c r="AO30" s="20">
        <v>0.8545454545454545</v>
      </c>
      <c r="AP30" s="20">
        <v>0.8125</v>
      </c>
      <c r="AQ30" s="20">
        <v>0.82558139534883723</v>
      </c>
      <c r="AR30" s="20">
        <v>0.84810126582278478</v>
      </c>
      <c r="AS30" s="20">
        <v>0.8271604938271605</v>
      </c>
      <c r="AT30" s="20">
        <v>0.83333333333333337</v>
      </c>
      <c r="AU30" s="20">
        <v>0.86585365853658536</v>
      </c>
      <c r="AV30" s="20">
        <v>0.85074626865671643</v>
      </c>
      <c r="AW30" s="20">
        <v>0.86885245901639341</v>
      </c>
      <c r="AX30" s="20">
        <v>0.95</v>
      </c>
      <c r="AY30" s="20">
        <v>0.88461538461538458</v>
      </c>
      <c r="AZ30" s="20">
        <v>0.84</v>
      </c>
      <c r="BA30" s="20">
        <v>0.76923076923076927</v>
      </c>
      <c r="BB30" s="20">
        <v>0.79245283018867929</v>
      </c>
      <c r="BC30" s="20">
        <v>0.83606557377049184</v>
      </c>
      <c r="BD30" s="20">
        <v>0.87341772151898733</v>
      </c>
      <c r="BE30" s="20">
        <v>0.90123456790123457</v>
      </c>
      <c r="BF30" s="20">
        <v>0.94029850746268662</v>
      </c>
      <c r="BG30" s="20">
        <v>0.90361445783132532</v>
      </c>
      <c r="BH30" s="20">
        <v>0.89156626506024095</v>
      </c>
      <c r="BI30" s="20">
        <v>0.91111111111111109</v>
      </c>
      <c r="BJ30" s="20">
        <v>0.87387387387387383</v>
      </c>
      <c r="BK30" s="20">
        <f>VLOOKUP(A30,'QV kv 1 2024'!$A$1:$E$46,4,FALSE)</f>
        <v>0.88888888888888884</v>
      </c>
      <c r="BL30" s="19">
        <f>VLOOKUP(A30,'QV kv 1 2024'!$A$1:$E$46,3,FALSE)</f>
        <v>117</v>
      </c>
    </row>
    <row r="31" spans="1:67" s="3" customFormat="1" x14ac:dyDescent="0.2">
      <c r="A31" s="7" t="s">
        <v>32</v>
      </c>
      <c r="B31" s="7" t="s">
        <v>67</v>
      </c>
      <c r="C31" s="8">
        <v>0.72222222222222199</v>
      </c>
      <c r="D31" s="8">
        <v>0.73584905660377398</v>
      </c>
      <c r="E31" s="8">
        <v>0.71844660194174803</v>
      </c>
      <c r="F31" s="8">
        <v>0.68911917098445596</v>
      </c>
      <c r="G31" s="8">
        <v>0.69461077844311403</v>
      </c>
      <c r="H31" s="8">
        <v>0.61224489795918402</v>
      </c>
      <c r="I31" s="8">
        <v>0.60096153846153799</v>
      </c>
      <c r="J31" s="8">
        <v>0.57831325301204795</v>
      </c>
      <c r="K31" s="8">
        <v>0.59683794466403195</v>
      </c>
      <c r="L31" s="8">
        <v>0.65384615384615397</v>
      </c>
      <c r="M31" s="8">
        <v>0.69791666666666696</v>
      </c>
      <c r="N31" s="8">
        <v>0.78285714285714303</v>
      </c>
      <c r="O31" s="8">
        <v>0.784810126582278</v>
      </c>
      <c r="P31" s="8">
        <v>0.76687116564417201</v>
      </c>
      <c r="Q31" s="10">
        <v>0.76</v>
      </c>
      <c r="R31" s="10">
        <v>0.76</v>
      </c>
      <c r="S31" s="10">
        <v>0.8</v>
      </c>
      <c r="T31" s="10">
        <v>0.79079999999999995</v>
      </c>
      <c r="U31" s="10">
        <v>0.78569999999999995</v>
      </c>
      <c r="V31" s="10">
        <v>0.75409999999999999</v>
      </c>
      <c r="W31" s="10">
        <v>0.7157</v>
      </c>
      <c r="X31" s="10">
        <v>0.72729999999999995</v>
      </c>
      <c r="Y31" s="16">
        <v>0.71250000000000002</v>
      </c>
      <c r="Z31" s="16">
        <v>0.70509999999999995</v>
      </c>
      <c r="AA31" s="16">
        <v>0.70370370370370372</v>
      </c>
      <c r="AB31" s="16">
        <v>0.70114942528735635</v>
      </c>
      <c r="AC31" s="17">
        <v>0.70330000000000004</v>
      </c>
      <c r="AD31" s="17">
        <v>0.70640000000000003</v>
      </c>
      <c r="AE31" s="17">
        <v>0.67830000000000001</v>
      </c>
      <c r="AF31" s="20">
        <v>0.6825</v>
      </c>
      <c r="AG31" s="20">
        <v>0.6744</v>
      </c>
      <c r="AH31" s="20">
        <v>0.67969999999999997</v>
      </c>
      <c r="AI31" s="20">
        <v>0.67256637168141598</v>
      </c>
      <c r="AJ31" s="20">
        <v>0.69607843137254899</v>
      </c>
      <c r="AK31" s="20">
        <v>0.75760000000000005</v>
      </c>
      <c r="AL31" s="20">
        <v>0.80520000000000003</v>
      </c>
      <c r="AM31" s="20">
        <v>0.875</v>
      </c>
      <c r="AN31" s="20">
        <v>0.89583333333333337</v>
      </c>
      <c r="AO31" s="20">
        <v>0.76190476190476186</v>
      </c>
      <c r="AP31" s="20">
        <v>0.79545454545454541</v>
      </c>
      <c r="AQ31" s="20">
        <v>0.82191780821917804</v>
      </c>
      <c r="AR31" s="20">
        <v>0.84</v>
      </c>
      <c r="AS31" s="20">
        <v>0.88607594936708856</v>
      </c>
      <c r="AT31" s="20">
        <v>0.83529411764705885</v>
      </c>
      <c r="AU31" s="20">
        <v>0.77108433734939763</v>
      </c>
      <c r="AV31" s="20">
        <v>0.72058823529411764</v>
      </c>
      <c r="AW31" s="20">
        <v>0.72727272727272729</v>
      </c>
      <c r="AX31" s="20">
        <v>0.7142857142857143</v>
      </c>
      <c r="AY31" s="20">
        <v>0.81818181818181823</v>
      </c>
      <c r="AZ31" s="20">
        <v>0.87096774193548387</v>
      </c>
      <c r="BA31" s="20">
        <v>0.89473684210526316</v>
      </c>
      <c r="BB31" s="20">
        <v>0.90740740740740744</v>
      </c>
      <c r="BC31" s="20">
        <v>0.92307692307692313</v>
      </c>
      <c r="BD31" s="20">
        <v>0.86075949367088611</v>
      </c>
      <c r="BE31" s="20">
        <v>0.82758620689655171</v>
      </c>
      <c r="BF31" s="20">
        <v>0.78846153846153844</v>
      </c>
      <c r="BG31" s="20">
        <v>0.76315789473684215</v>
      </c>
      <c r="BH31" s="20">
        <v>0.79646017699115046</v>
      </c>
      <c r="BI31" s="20">
        <v>0.80373831775700932</v>
      </c>
      <c r="BJ31" s="20">
        <v>0.86407766990291257</v>
      </c>
      <c r="BK31" s="20">
        <f>VLOOKUP(A31,'QV kv 1 2024'!$A$1:$E$46,4,FALSE)</f>
        <v>0.87619047619047619</v>
      </c>
      <c r="BL31" s="19">
        <f>VLOOKUP(A31,'QV kv 1 2024'!$A$1:$E$46,3,FALSE)</f>
        <v>105</v>
      </c>
    </row>
    <row r="32" spans="1:67" s="3" customFormat="1" x14ac:dyDescent="0.2">
      <c r="A32" s="7" t="s">
        <v>38</v>
      </c>
      <c r="B32" s="7" t="s">
        <v>73</v>
      </c>
      <c r="C32" s="8">
        <v>0.63755458515283903</v>
      </c>
      <c r="D32" s="8">
        <v>0.66824644549763001</v>
      </c>
      <c r="E32" s="8">
        <v>0.66666666666666696</v>
      </c>
      <c r="F32" s="8">
        <v>0.70588235294117696</v>
      </c>
      <c r="G32" s="8">
        <v>0.74770642201834903</v>
      </c>
      <c r="H32" s="8">
        <v>0.72767857142857095</v>
      </c>
      <c r="I32" s="8">
        <v>0.71904761904761905</v>
      </c>
      <c r="J32" s="8">
        <v>0.72769953051643199</v>
      </c>
      <c r="K32" s="8">
        <v>0.67708333333333304</v>
      </c>
      <c r="L32" s="8">
        <v>0.69886363636363602</v>
      </c>
      <c r="M32" s="8">
        <v>0.69540229885057503</v>
      </c>
      <c r="N32" s="8">
        <v>0.69277108433734902</v>
      </c>
      <c r="O32" s="8">
        <v>0.67213114754098402</v>
      </c>
      <c r="P32" s="8">
        <v>0.66346153846153799</v>
      </c>
      <c r="Q32" s="10">
        <v>0.68</v>
      </c>
      <c r="R32" s="10">
        <v>0.67</v>
      </c>
      <c r="S32" s="10">
        <v>0.72</v>
      </c>
      <c r="T32" s="10">
        <v>0.76239999999999997</v>
      </c>
      <c r="U32" s="10">
        <v>0.77270000000000005</v>
      </c>
      <c r="V32" s="10">
        <v>0.82909999999999995</v>
      </c>
      <c r="W32" s="10">
        <v>0.87570000000000003</v>
      </c>
      <c r="X32" s="10">
        <v>0.87580000000000002</v>
      </c>
      <c r="Y32" s="16">
        <v>0.87349397590361444</v>
      </c>
      <c r="Z32" s="16">
        <v>0.83440000000000003</v>
      </c>
      <c r="AA32" s="16">
        <v>0.81081081081081086</v>
      </c>
      <c r="AB32" s="16">
        <v>0.8</v>
      </c>
      <c r="AC32" s="17">
        <v>0.7853</v>
      </c>
      <c r="AD32" s="17">
        <v>0.83709999999999996</v>
      </c>
      <c r="AE32" s="17">
        <v>0.83750000000000002</v>
      </c>
      <c r="AF32" s="20">
        <v>0.84519999999999995</v>
      </c>
      <c r="AG32" s="20">
        <v>0.86029999999999995</v>
      </c>
      <c r="AH32" s="20">
        <v>0.81710000000000005</v>
      </c>
      <c r="AI32" s="20">
        <v>0.8306010928961749</v>
      </c>
      <c r="AJ32" s="20">
        <v>0.84523809523809523</v>
      </c>
      <c r="AK32" s="20">
        <v>0.84060000000000001</v>
      </c>
      <c r="AL32" s="20">
        <v>0.86070000000000002</v>
      </c>
      <c r="AM32" s="20">
        <v>0.85709999999999997</v>
      </c>
      <c r="AN32" s="20">
        <v>0.8515625</v>
      </c>
      <c r="AO32" s="20">
        <v>0.84799999999999998</v>
      </c>
      <c r="AP32" s="20">
        <v>0.85217391304347823</v>
      </c>
      <c r="AQ32" s="20">
        <v>0.88157894736842102</v>
      </c>
      <c r="AR32" s="20">
        <v>0.87919463087248317</v>
      </c>
      <c r="AS32" s="20">
        <v>0.88435374149659862</v>
      </c>
      <c r="AT32" s="20">
        <v>0.86754966887417218</v>
      </c>
      <c r="AU32" s="20">
        <v>0.84677419354838712</v>
      </c>
      <c r="AV32" s="20">
        <v>0.87</v>
      </c>
      <c r="AW32" s="20">
        <v>0.85263157894736841</v>
      </c>
      <c r="AX32" s="20">
        <v>0.87012987012987009</v>
      </c>
      <c r="AY32" s="20">
        <v>0.8125</v>
      </c>
      <c r="AZ32" s="20">
        <v>0.70454545454545459</v>
      </c>
      <c r="BA32" s="20">
        <v>0.67391304347826086</v>
      </c>
      <c r="BB32" s="20">
        <v>0.74285714285714288</v>
      </c>
      <c r="BC32" s="20">
        <v>0.78048780487804881</v>
      </c>
      <c r="BD32" s="20">
        <v>0.82291666666666663</v>
      </c>
      <c r="BE32" s="20">
        <v>0.87068965517241381</v>
      </c>
      <c r="BF32" s="20">
        <v>0.83625730994152048</v>
      </c>
      <c r="BG32" s="20">
        <v>0.84390243902439022</v>
      </c>
      <c r="BH32" s="20">
        <v>0.84390243902439022</v>
      </c>
      <c r="BI32" s="20">
        <v>0.84020618556701032</v>
      </c>
      <c r="BJ32" s="20">
        <v>0.86931818181818177</v>
      </c>
      <c r="BK32" s="20">
        <f>VLOOKUP(A32,'QV kv 1 2024'!$A$1:$E$46,4,FALSE)</f>
        <v>0.86781609195402298</v>
      </c>
      <c r="BL32" s="19">
        <f>VLOOKUP(A32,'QV kv 1 2024'!$A$1:$E$46,3,FALSE)</f>
        <v>174</v>
      </c>
    </row>
    <row r="33" spans="1:66" s="3" customFormat="1" x14ac:dyDescent="0.2">
      <c r="A33" s="54" t="s">
        <v>13</v>
      </c>
      <c r="B33" s="7" t="s">
        <v>52</v>
      </c>
      <c r="C33" s="9">
        <v>0.82178217821782196</v>
      </c>
      <c r="D33" s="9">
        <v>0.82587064676616895</v>
      </c>
      <c r="E33" s="9">
        <v>0.82051282051282004</v>
      </c>
      <c r="F33" s="9">
        <v>0.83660130718954295</v>
      </c>
      <c r="G33" s="9">
        <v>0.83898305084745795</v>
      </c>
      <c r="H33" s="9">
        <v>0.85046728971962604</v>
      </c>
      <c r="I33" s="9">
        <v>0.84848484848484895</v>
      </c>
      <c r="J33" s="9">
        <v>0.87719298245613997</v>
      </c>
      <c r="K33" s="9">
        <v>0.89855072463768104</v>
      </c>
      <c r="L33" s="9">
        <v>0.88435374149659896</v>
      </c>
      <c r="M33" s="9">
        <v>0.85889570552147199</v>
      </c>
      <c r="N33" s="9">
        <v>0.83802816901408395</v>
      </c>
      <c r="O33" s="9">
        <v>0.82499999999999996</v>
      </c>
      <c r="P33" s="9">
        <v>0.859649122807018</v>
      </c>
      <c r="Q33" s="10">
        <v>0.91</v>
      </c>
      <c r="R33" s="10">
        <v>0.91</v>
      </c>
      <c r="S33" s="10">
        <v>0.89</v>
      </c>
      <c r="T33" s="10">
        <v>0.87739999999999996</v>
      </c>
      <c r="U33" s="10">
        <v>0.87960000000000005</v>
      </c>
      <c r="V33" s="10">
        <v>0.84950000000000003</v>
      </c>
      <c r="W33" s="10">
        <v>0.86140000000000005</v>
      </c>
      <c r="X33" s="10">
        <v>0.82650000000000001</v>
      </c>
      <c r="Y33" s="16">
        <v>0.82828282828282829</v>
      </c>
      <c r="Z33" s="16">
        <v>0.8125</v>
      </c>
      <c r="AA33" s="16">
        <v>0.8165137614678899</v>
      </c>
      <c r="AB33" s="16">
        <v>0.81739130434782614</v>
      </c>
      <c r="AC33" s="17">
        <v>0.82079999999999997</v>
      </c>
      <c r="AD33" s="17">
        <v>0.86919999999999997</v>
      </c>
      <c r="AE33" s="17">
        <v>0.88460000000000005</v>
      </c>
      <c r="AF33" s="20">
        <v>0.93149999999999999</v>
      </c>
      <c r="AG33" s="20">
        <v>0.92310000000000003</v>
      </c>
      <c r="AH33" s="20">
        <v>0.93589999999999995</v>
      </c>
      <c r="AI33" s="20">
        <v>0.91860465116279066</v>
      </c>
      <c r="AJ33" s="20">
        <v>0.92553191489361697</v>
      </c>
      <c r="AK33" s="20">
        <v>0.9</v>
      </c>
      <c r="AL33" s="20">
        <v>0.90629999999999999</v>
      </c>
      <c r="AM33" s="20">
        <v>0.90529999999999999</v>
      </c>
      <c r="AN33" s="20">
        <v>0.8571428571428571</v>
      </c>
      <c r="AO33" s="20">
        <v>0.85869565217391308</v>
      </c>
      <c r="AP33" s="20">
        <v>0.84523809523809523</v>
      </c>
      <c r="AQ33" s="20">
        <v>0.85542168674698793</v>
      </c>
      <c r="AR33" s="20">
        <v>0.88372093023255816</v>
      </c>
      <c r="AS33" s="20">
        <v>0.84946236559139787</v>
      </c>
      <c r="AT33" s="20">
        <v>0.8045977011494253</v>
      </c>
      <c r="AU33" s="20">
        <v>0.77272727272727271</v>
      </c>
      <c r="AV33" s="20">
        <v>0.76811594202898548</v>
      </c>
      <c r="AW33" s="20">
        <v>0.78125</v>
      </c>
      <c r="AX33" s="20">
        <v>0.79245283018867929</v>
      </c>
      <c r="AY33" s="20">
        <v>0.8</v>
      </c>
      <c r="AZ33" s="20">
        <v>0.75</v>
      </c>
      <c r="BA33" s="20">
        <v>0.73809523809523814</v>
      </c>
      <c r="BB33" s="20">
        <v>0.8</v>
      </c>
      <c r="BC33" s="20">
        <v>0.79220779220779225</v>
      </c>
      <c r="BD33" s="20">
        <v>0.77380952380952384</v>
      </c>
      <c r="BE33" s="20">
        <v>0.85</v>
      </c>
      <c r="BF33" s="20">
        <v>0.86419753086419748</v>
      </c>
      <c r="BG33" s="20">
        <v>0.875</v>
      </c>
      <c r="BH33" s="20">
        <v>0.87671232876712324</v>
      </c>
      <c r="BI33" s="20">
        <v>0.87142857142857144</v>
      </c>
      <c r="BJ33" s="20">
        <v>0.84444444444444444</v>
      </c>
      <c r="BK33" s="20">
        <f>VLOOKUP(A33,'QV kv 1 2024'!$A$1:$E$46,4,FALSE)</f>
        <v>0.8571428571428571</v>
      </c>
      <c r="BL33" s="19">
        <f>VLOOKUP(A33,'QV kv 1 2024'!$A$1:$E$46,3,FALSE)</f>
        <v>98</v>
      </c>
    </row>
    <row r="34" spans="1:66" s="3" customFormat="1" x14ac:dyDescent="0.2">
      <c r="A34" s="18" t="s">
        <v>21</v>
      </c>
      <c r="B34" s="7" t="s">
        <v>141</v>
      </c>
      <c r="C34" s="8">
        <v>0.85161290322580596</v>
      </c>
      <c r="D34" s="8">
        <v>0.86713286713286697</v>
      </c>
      <c r="E34" s="8">
        <v>0.83571428571428596</v>
      </c>
      <c r="F34" s="8">
        <v>0.72649572649572602</v>
      </c>
      <c r="G34" s="8">
        <v>0.69902912621359203</v>
      </c>
      <c r="H34" s="8">
        <v>0.67</v>
      </c>
      <c r="I34" s="8">
        <v>0.67032967032966995</v>
      </c>
      <c r="J34" s="8">
        <v>0.74038461538461497</v>
      </c>
      <c r="K34" s="8">
        <v>0.74757281553398103</v>
      </c>
      <c r="L34" s="8">
        <v>0.69387755102040805</v>
      </c>
      <c r="M34" s="8">
        <v>0.69</v>
      </c>
      <c r="N34" s="8">
        <v>0.67391304347826098</v>
      </c>
      <c r="O34" s="8">
        <v>0.68965517241379304</v>
      </c>
      <c r="P34" s="8">
        <v>0.76249999999999996</v>
      </c>
      <c r="Q34" s="10">
        <v>0.78</v>
      </c>
      <c r="R34" s="10">
        <v>0.83</v>
      </c>
      <c r="S34" s="10">
        <v>0.8</v>
      </c>
      <c r="T34" s="10">
        <v>0.82540000000000002</v>
      </c>
      <c r="U34" s="10">
        <v>0.86360000000000003</v>
      </c>
      <c r="V34" s="10">
        <v>0.875</v>
      </c>
      <c r="W34" s="10">
        <v>0.90629999999999999</v>
      </c>
      <c r="X34" s="10">
        <v>0.88239999999999996</v>
      </c>
      <c r="Y34" s="16">
        <v>0.84507042253521125</v>
      </c>
      <c r="Z34" s="16">
        <v>0.86360000000000003</v>
      </c>
      <c r="AA34" s="16">
        <v>0.83561643835616439</v>
      </c>
      <c r="AB34" s="16">
        <v>0.81690140845070425</v>
      </c>
      <c r="AC34" s="17">
        <v>0.78690000000000004</v>
      </c>
      <c r="AD34" s="17">
        <v>0.74550000000000005</v>
      </c>
      <c r="AE34" s="17">
        <v>0.76</v>
      </c>
      <c r="AF34" s="20">
        <v>0.82140000000000002</v>
      </c>
      <c r="AG34" s="20">
        <v>0.80700000000000005</v>
      </c>
      <c r="AH34" s="20">
        <v>0.84</v>
      </c>
      <c r="AI34" s="20">
        <v>0.86046511627906974</v>
      </c>
      <c r="AJ34" s="20">
        <v>0.8571428571428571</v>
      </c>
      <c r="AK34" s="20">
        <v>0.89470000000000005</v>
      </c>
      <c r="AL34" s="20">
        <v>0.8851</v>
      </c>
      <c r="AM34" s="20">
        <v>0.85189999999999999</v>
      </c>
      <c r="AN34" s="20">
        <v>0.85135135135135132</v>
      </c>
      <c r="AO34" s="20">
        <v>0.85509999999999997</v>
      </c>
      <c r="AP34" s="20">
        <v>0.88709677419354838</v>
      </c>
      <c r="AQ34" s="20">
        <v>0.9538461538461539</v>
      </c>
      <c r="AR34" s="20">
        <v>0.96825396825396826</v>
      </c>
      <c r="AS34" s="20">
        <v>0.95454545454545459</v>
      </c>
      <c r="AT34" s="20">
        <v>0.94666666666666666</v>
      </c>
      <c r="AU34" s="20">
        <v>0.9152542372881356</v>
      </c>
      <c r="AV34" s="20">
        <v>0.90384615384615385</v>
      </c>
      <c r="AW34" s="20">
        <v>0.89583333333333337</v>
      </c>
      <c r="AX34" s="20">
        <v>0.77777777777777779</v>
      </c>
      <c r="AY34" s="20">
        <v>0.75</v>
      </c>
      <c r="AZ34" s="20">
        <v>0.75</v>
      </c>
      <c r="BA34" s="20">
        <v>0.75</v>
      </c>
      <c r="BB34" s="20">
        <v>0.94736842105263153</v>
      </c>
      <c r="BC34" s="20">
        <v>0.81818181818181823</v>
      </c>
      <c r="BD34" s="20">
        <v>0.87096774193548387</v>
      </c>
      <c r="BE34" s="20">
        <v>0.84210526315789469</v>
      </c>
      <c r="BF34" s="20">
        <v>0.77551020408163263</v>
      </c>
      <c r="BG34" s="20">
        <v>0.82089552238805974</v>
      </c>
      <c r="BH34" s="20">
        <v>0.76623376623376627</v>
      </c>
      <c r="BI34" s="20">
        <v>0.77108433734939763</v>
      </c>
      <c r="BJ34" s="20">
        <v>0.82608695652173914</v>
      </c>
      <c r="BK34" s="20">
        <f>VLOOKUP(A34,'QV kv 1 2024'!$A$1:$E$46,4,FALSE)</f>
        <v>0.85567010309278346</v>
      </c>
      <c r="BL34" s="19">
        <f>VLOOKUP(A34,'QV kv 1 2024'!$A$1:$E$46,3,FALSE)</f>
        <v>97</v>
      </c>
    </row>
    <row r="35" spans="1:66" s="3" customFormat="1" x14ac:dyDescent="0.2">
      <c r="A35" s="7" t="s">
        <v>23</v>
      </c>
      <c r="B35" s="7" t="s">
        <v>58</v>
      </c>
      <c r="C35" s="8">
        <v>0.73453608247422697</v>
      </c>
      <c r="D35" s="8">
        <v>0.73590504451038596</v>
      </c>
      <c r="E35" s="8">
        <v>0.73913043478260898</v>
      </c>
      <c r="F35" s="8">
        <v>0.72063492063492096</v>
      </c>
      <c r="G35" s="8">
        <v>0.72185430463576195</v>
      </c>
      <c r="H35" s="8">
        <v>0.72698412698412695</v>
      </c>
      <c r="I35" s="8">
        <v>0.73202614379084996</v>
      </c>
      <c r="J35" s="8">
        <v>0.78985507246376796</v>
      </c>
      <c r="K35" s="8">
        <v>0.81818181818181801</v>
      </c>
      <c r="L35" s="8">
        <v>0.82383419689119197</v>
      </c>
      <c r="M35" s="8">
        <v>0.84090909090909105</v>
      </c>
      <c r="N35" s="8">
        <v>0.82499999999999996</v>
      </c>
      <c r="O35" s="8">
        <v>0.81410256410256399</v>
      </c>
      <c r="P35" s="8">
        <v>0.75842696629213502</v>
      </c>
      <c r="Q35" s="10">
        <v>0.77</v>
      </c>
      <c r="R35" s="10">
        <v>0.77</v>
      </c>
      <c r="S35" s="10">
        <v>0.74</v>
      </c>
      <c r="T35" s="10">
        <v>0.8145</v>
      </c>
      <c r="U35" s="10">
        <v>0.83850000000000002</v>
      </c>
      <c r="V35" s="10">
        <v>0.85709999999999997</v>
      </c>
      <c r="W35" s="10">
        <v>0.8417</v>
      </c>
      <c r="X35" s="10">
        <v>0.81510000000000005</v>
      </c>
      <c r="Y35" s="16">
        <v>0.78980891719745228</v>
      </c>
      <c r="Z35" s="16">
        <v>0.79749999999999999</v>
      </c>
      <c r="AA35" s="16">
        <v>0.81420765027322406</v>
      </c>
      <c r="AB35" s="16">
        <v>0.85204081632653061</v>
      </c>
      <c r="AC35" s="17">
        <v>0.86029999999999995</v>
      </c>
      <c r="AD35" s="17">
        <v>0.84850000000000003</v>
      </c>
      <c r="AE35" s="17">
        <v>0.8528</v>
      </c>
      <c r="AF35" s="20">
        <v>0.82389999999999997</v>
      </c>
      <c r="AG35" s="20">
        <v>0.82320000000000004</v>
      </c>
      <c r="AH35" s="20">
        <v>0.82320000000000004</v>
      </c>
      <c r="AI35" s="20">
        <v>0.78350515463917525</v>
      </c>
      <c r="AJ35" s="20">
        <v>0.8125</v>
      </c>
      <c r="AK35" s="20">
        <v>0.82140000000000002</v>
      </c>
      <c r="AL35" s="20">
        <v>0.85709999999999997</v>
      </c>
      <c r="AM35" s="20">
        <v>0.92430000000000001</v>
      </c>
      <c r="AN35" s="20">
        <v>0.92896174863387981</v>
      </c>
      <c r="AO35" s="20">
        <v>0.94915254237288138</v>
      </c>
      <c r="AP35" s="20">
        <v>0.95092024539877296</v>
      </c>
      <c r="AQ35" s="20">
        <v>0.9464285714285714</v>
      </c>
      <c r="AR35" s="20">
        <v>0.91279069767441856</v>
      </c>
      <c r="AS35" s="20">
        <v>0.91017964071856283</v>
      </c>
      <c r="AT35" s="20">
        <v>0.89932885906040272</v>
      </c>
      <c r="AU35" s="20">
        <v>0.89655172413793105</v>
      </c>
      <c r="AV35" s="20">
        <v>0.93506493506493504</v>
      </c>
      <c r="AW35" s="20">
        <v>0.859375</v>
      </c>
      <c r="AX35" s="20">
        <v>0.8545454545454545</v>
      </c>
      <c r="AY35" s="20">
        <v>0.8</v>
      </c>
      <c r="AZ35" s="20">
        <v>0.72413793103448276</v>
      </c>
      <c r="BA35" s="20">
        <v>0.91666666666666663</v>
      </c>
      <c r="BB35" s="20">
        <v>0.92982456140350878</v>
      </c>
      <c r="BC35" s="20">
        <v>0.92647058823529416</v>
      </c>
      <c r="BD35" s="20">
        <v>0.94505494505494503</v>
      </c>
      <c r="BE35" s="20">
        <v>0.9375</v>
      </c>
      <c r="BF35" s="20">
        <v>0.93333333333333335</v>
      </c>
      <c r="BG35" s="20">
        <v>0.90151515151515149</v>
      </c>
      <c r="BH35" s="20">
        <v>0.87671232876712324</v>
      </c>
      <c r="BI35" s="20">
        <v>0.86250000000000004</v>
      </c>
      <c r="BJ35" s="20">
        <v>0.84615384615384615</v>
      </c>
      <c r="BK35" s="20">
        <f>VLOOKUP(A35,'QV kv 1 2024'!$A$1:$E$46,4,FALSE)</f>
        <v>0.85561497326203206</v>
      </c>
      <c r="BL35" s="19">
        <f>VLOOKUP(A35,'QV kv 1 2024'!$A$1:$E$46,3,FALSE)</f>
        <v>187</v>
      </c>
    </row>
    <row r="36" spans="1:66" s="3" customFormat="1" x14ac:dyDescent="0.2">
      <c r="A36" s="7" t="s">
        <v>14</v>
      </c>
      <c r="B36" s="7" t="s">
        <v>53</v>
      </c>
      <c r="C36" s="8">
        <v>0.578125</v>
      </c>
      <c r="D36" s="8">
        <v>0.59016393442623005</v>
      </c>
      <c r="E36" s="8">
        <v>0.65</v>
      </c>
      <c r="F36" s="8">
        <v>0.66666666666666696</v>
      </c>
      <c r="G36" s="8">
        <v>0.71428571428571397</v>
      </c>
      <c r="H36" s="8">
        <v>0.73529411764705899</v>
      </c>
      <c r="I36" s="8">
        <v>0.63888888888888895</v>
      </c>
      <c r="J36" s="8">
        <v>0.65217391304347805</v>
      </c>
      <c r="K36" s="8">
        <v>0.73684210526315796</v>
      </c>
      <c r="L36" s="8">
        <v>0.8</v>
      </c>
      <c r="M36" s="8">
        <v>0.83018867924528295</v>
      </c>
      <c r="N36" s="8">
        <v>0.84615384615384603</v>
      </c>
      <c r="O36" s="8">
        <v>0.85294117647058798</v>
      </c>
      <c r="P36" s="8">
        <v>0.81481481481481499</v>
      </c>
      <c r="Q36" s="10">
        <v>0.81</v>
      </c>
      <c r="R36" s="10">
        <v>0.85</v>
      </c>
      <c r="S36" s="10">
        <v>0.86</v>
      </c>
      <c r="T36" s="10">
        <v>0.85419999999999996</v>
      </c>
      <c r="U36" s="10">
        <v>0.88460000000000005</v>
      </c>
      <c r="V36" s="10">
        <v>0.86570000000000003</v>
      </c>
      <c r="W36" s="10">
        <v>0.81359999999999999</v>
      </c>
      <c r="X36" s="10">
        <v>0.80430000000000001</v>
      </c>
      <c r="Y36" s="16">
        <v>0.76923076923076927</v>
      </c>
      <c r="Z36" s="16">
        <v>0.71430000000000005</v>
      </c>
      <c r="AA36" s="16">
        <v>0.8</v>
      </c>
      <c r="AB36" s="16">
        <v>0.81481481481481477</v>
      </c>
      <c r="AC36" s="17">
        <v>0.83330000000000004</v>
      </c>
      <c r="AD36" s="17">
        <v>0.89659999999999995</v>
      </c>
      <c r="AE36" s="17">
        <v>0.90629999999999999</v>
      </c>
      <c r="AF36" s="20">
        <v>0.88890000000000002</v>
      </c>
      <c r="AG36" s="20">
        <v>0.86109999999999998</v>
      </c>
      <c r="AH36" s="20">
        <v>0.89190000000000003</v>
      </c>
      <c r="AI36" s="20">
        <v>0.82051282051282048</v>
      </c>
      <c r="AJ36" s="20">
        <v>0.83333333333333337</v>
      </c>
      <c r="AK36" s="20">
        <v>0.86670000000000003</v>
      </c>
      <c r="AL36" s="20">
        <v>0.79169999999999996</v>
      </c>
      <c r="AM36" s="20">
        <v>0.81399999999999995</v>
      </c>
      <c r="AN36" s="20">
        <v>0.8</v>
      </c>
      <c r="AO36" s="20">
        <v>0.72727272727272729</v>
      </c>
      <c r="AP36" s="20">
        <v>0.80645161290322576</v>
      </c>
      <c r="AQ36" s="20">
        <v>0.78378378378378377</v>
      </c>
      <c r="AR36" s="20">
        <v>0.78723404255319152</v>
      </c>
      <c r="AS36" s="20">
        <v>0.82608695652173914</v>
      </c>
      <c r="AT36" s="20">
        <v>0.78723404255319152</v>
      </c>
      <c r="AU36" s="20">
        <v>0.82926829268292679</v>
      </c>
      <c r="AV36" s="20">
        <v>0.82758620689655171</v>
      </c>
      <c r="AW36" s="20">
        <v>0.80769230769230771</v>
      </c>
      <c r="AX36" s="20">
        <v>0.88888888888888884</v>
      </c>
      <c r="AY36" s="20">
        <v>1</v>
      </c>
      <c r="AZ36" s="20">
        <v>1</v>
      </c>
      <c r="BA36" s="20">
        <v>1</v>
      </c>
      <c r="BB36" s="20">
        <v>0.7857142857142857</v>
      </c>
      <c r="BC36" s="20">
        <v>0.8</v>
      </c>
      <c r="BD36" s="20">
        <v>0.76470588235294112</v>
      </c>
      <c r="BE36" s="20">
        <v>0.84</v>
      </c>
      <c r="BF36" s="20">
        <v>0.92</v>
      </c>
      <c r="BG36" s="20">
        <v>0.92</v>
      </c>
      <c r="BH36" s="20">
        <v>0.92</v>
      </c>
      <c r="BI36" s="20">
        <v>0.8</v>
      </c>
      <c r="BJ36" s="20">
        <v>0.8</v>
      </c>
      <c r="BK36" s="20">
        <f>VLOOKUP(A36,'QV kv 1 2024'!$A$1:$E$46,4,FALSE)</f>
        <v>0.8529411764705882</v>
      </c>
      <c r="BL36" s="19">
        <f>VLOOKUP(A36,'QV kv 1 2024'!$A$1:$E$46,3,FALSE)</f>
        <v>34</v>
      </c>
    </row>
    <row r="37" spans="1:66" s="3" customFormat="1" x14ac:dyDescent="0.2">
      <c r="A37" s="7" t="s">
        <v>35</v>
      </c>
      <c r="B37" s="7" t="s">
        <v>70</v>
      </c>
      <c r="C37" s="8">
        <v>0.53711790393013104</v>
      </c>
      <c r="D37" s="8">
        <v>0.510917030567686</v>
      </c>
      <c r="E37" s="8">
        <v>0.48706896551724099</v>
      </c>
      <c r="F37" s="8">
        <v>0.48695652173913001</v>
      </c>
      <c r="G37" s="8">
        <v>0.48927038626609398</v>
      </c>
      <c r="H37" s="8">
        <v>0.48260869565217401</v>
      </c>
      <c r="I37" s="8">
        <v>0.5</v>
      </c>
      <c r="J37" s="8">
        <v>0.53636363636363604</v>
      </c>
      <c r="K37" s="8">
        <v>0.60621761658031104</v>
      </c>
      <c r="L37" s="8">
        <v>0.65317919075144504</v>
      </c>
      <c r="M37" s="8">
        <v>0.67407407407407405</v>
      </c>
      <c r="N37" s="8">
        <v>0.6484375</v>
      </c>
      <c r="O37" s="8">
        <v>0.65178571428571397</v>
      </c>
      <c r="P37" s="8">
        <v>0.68686868686868696</v>
      </c>
      <c r="Q37" s="10">
        <v>0.7</v>
      </c>
      <c r="R37" s="10">
        <v>0.7</v>
      </c>
      <c r="S37" s="10">
        <v>0.68</v>
      </c>
      <c r="T37" s="10">
        <v>0.61739999999999995</v>
      </c>
      <c r="U37" s="10">
        <v>0.62070000000000003</v>
      </c>
      <c r="V37" s="10">
        <v>0.68969999999999998</v>
      </c>
      <c r="W37" s="10">
        <v>0.73829999999999996</v>
      </c>
      <c r="X37" s="10">
        <v>0.80900000000000005</v>
      </c>
      <c r="Y37" s="16">
        <v>0.80246913580246915</v>
      </c>
      <c r="Z37" s="16">
        <v>0.76190000000000002</v>
      </c>
      <c r="AA37" s="16">
        <v>0.7865168539325843</v>
      </c>
      <c r="AB37" s="16">
        <v>0.76086956521739135</v>
      </c>
      <c r="AC37" s="17">
        <v>0.78890000000000005</v>
      </c>
      <c r="AD37" s="17">
        <v>0.78890000000000005</v>
      </c>
      <c r="AE37" s="17">
        <v>0.65880000000000005</v>
      </c>
      <c r="AF37" s="20">
        <v>0.65980000000000005</v>
      </c>
      <c r="AG37" s="20">
        <v>0.65380000000000005</v>
      </c>
      <c r="AH37" s="20">
        <v>0.67649999999999999</v>
      </c>
      <c r="AI37" s="20">
        <v>0.75247524752475248</v>
      </c>
      <c r="AJ37" s="20">
        <v>0.81443298969072164</v>
      </c>
      <c r="AK37" s="20">
        <v>0.8105</v>
      </c>
      <c r="AL37" s="20">
        <v>0.82979999999999998</v>
      </c>
      <c r="AM37" s="20">
        <v>0.86140000000000005</v>
      </c>
      <c r="AN37" s="20">
        <v>0.80555555555555558</v>
      </c>
      <c r="AO37" s="20">
        <v>0.82203389830508478</v>
      </c>
      <c r="AP37" s="20">
        <v>0.78947368421052633</v>
      </c>
      <c r="AQ37" s="20">
        <v>0.7807017543859649</v>
      </c>
      <c r="AR37" s="20">
        <v>0.86363636363636365</v>
      </c>
      <c r="AS37" s="20">
        <v>0.86170212765957444</v>
      </c>
      <c r="AT37" s="20">
        <v>0.89719626168224298</v>
      </c>
      <c r="AU37" s="20">
        <v>0.90099009900990101</v>
      </c>
      <c r="AV37" s="20">
        <v>0.86250000000000004</v>
      </c>
      <c r="AW37" s="20">
        <v>0.85365853658536583</v>
      </c>
      <c r="AX37" s="20">
        <v>0.81632653061224492</v>
      </c>
      <c r="AY37" s="20">
        <v>0.7142857142857143</v>
      </c>
      <c r="AZ37" s="20">
        <v>0.75</v>
      </c>
      <c r="BA37" s="20">
        <v>0.73529411764705888</v>
      </c>
      <c r="BB37" s="20">
        <v>0.796875</v>
      </c>
      <c r="BC37" s="20">
        <v>0.80882352941176472</v>
      </c>
      <c r="BD37" s="20">
        <v>0.84810126582278478</v>
      </c>
      <c r="BE37" s="20">
        <v>0.8571428571428571</v>
      </c>
      <c r="BF37" s="20">
        <v>0.85507246376811596</v>
      </c>
      <c r="BG37" s="20">
        <v>0.90697674418604646</v>
      </c>
      <c r="BH37" s="20">
        <v>0.90322580645161288</v>
      </c>
      <c r="BI37" s="20">
        <v>0.91397849462365588</v>
      </c>
      <c r="BJ37" s="20">
        <v>0.91578947368421049</v>
      </c>
      <c r="BK37" s="20">
        <f>VLOOKUP(A37,'QV kv 1 2024'!$A$1:$E$46,4,FALSE)</f>
        <v>0.85106382978723405</v>
      </c>
      <c r="BL37" s="19">
        <f>VLOOKUP(A37,'QV kv 1 2024'!$A$1:$E$46,3,FALSE)</f>
        <v>94</v>
      </c>
    </row>
    <row r="38" spans="1:66" s="3" customFormat="1" x14ac:dyDescent="0.2">
      <c r="A38" s="27">
        <v>1</v>
      </c>
      <c r="B38" s="7" t="s">
        <v>109</v>
      </c>
      <c r="C38" s="23">
        <v>0.70103092783505205</v>
      </c>
      <c r="D38" s="23">
        <v>0.69872495446265903</v>
      </c>
      <c r="E38" s="23">
        <v>0.69418209293539901</v>
      </c>
      <c r="F38" s="23">
        <v>0.68458244111348998</v>
      </c>
      <c r="G38" s="23">
        <v>0.692967409948542</v>
      </c>
      <c r="H38" s="23">
        <v>0.70350000000000001</v>
      </c>
      <c r="I38" s="23">
        <v>0.69926108374384199</v>
      </c>
      <c r="J38" s="23">
        <v>0.714750290360046</v>
      </c>
      <c r="K38" s="23">
        <v>0.737082066869301</v>
      </c>
      <c r="L38" s="23">
        <v>0.74446773817843004</v>
      </c>
      <c r="M38" s="23">
        <v>0.75712574850299397</v>
      </c>
      <c r="N38" s="23">
        <v>0.76077747321206102</v>
      </c>
      <c r="O38" s="23">
        <v>0.76450259195260395</v>
      </c>
      <c r="P38" s="23">
        <v>0.76963475769873502</v>
      </c>
      <c r="Q38" s="24">
        <v>0.77238990598713508</v>
      </c>
      <c r="R38" s="24">
        <v>0.77932456818767726</v>
      </c>
      <c r="S38" s="24">
        <v>0.79</v>
      </c>
      <c r="T38" s="24">
        <v>0.79400000000000004</v>
      </c>
      <c r="U38" s="24">
        <v>0.79330000000000001</v>
      </c>
      <c r="V38" s="24">
        <v>0.80210000000000004</v>
      </c>
      <c r="W38" s="24">
        <v>0.8085</v>
      </c>
      <c r="X38" s="24">
        <v>0.80600000000000005</v>
      </c>
      <c r="Y38" s="25">
        <v>0.80516759776536317</v>
      </c>
      <c r="Z38" s="25">
        <v>0.79700000000000004</v>
      </c>
      <c r="AA38" s="25">
        <v>0.78949034504590065</v>
      </c>
      <c r="AB38" s="25">
        <v>0.78702837542874959</v>
      </c>
      <c r="AC38" s="26">
        <v>0.78339999999999999</v>
      </c>
      <c r="AD38" s="26">
        <v>0.78180000000000005</v>
      </c>
      <c r="AE38" s="26">
        <v>0.76910000000000001</v>
      </c>
      <c r="AF38" s="22">
        <v>0.77190000000000003</v>
      </c>
      <c r="AG38" s="22">
        <v>0.77829999999999999</v>
      </c>
      <c r="AH38" s="22">
        <v>0.78549999999999998</v>
      </c>
      <c r="AI38" s="22">
        <v>0.80779999999999996</v>
      </c>
      <c r="AJ38" s="22">
        <v>0.78469999999999995</v>
      </c>
      <c r="AK38" s="22">
        <v>0.83130000000000004</v>
      </c>
      <c r="AL38" s="22">
        <v>0.84299999999999997</v>
      </c>
      <c r="AM38" s="22">
        <v>0.84570000000000001</v>
      </c>
      <c r="AN38" s="22">
        <v>0.84346610761705099</v>
      </c>
      <c r="AO38" s="22">
        <v>0.84195193008011648</v>
      </c>
      <c r="AP38" s="30">
        <v>0.83803081548290115</v>
      </c>
      <c r="AQ38" s="22">
        <v>0.84392857142857147</v>
      </c>
      <c r="AR38" s="22">
        <v>0.85019949220166846</v>
      </c>
      <c r="AS38" s="22">
        <v>0.84928492849284931</v>
      </c>
      <c r="AT38" s="22">
        <v>0.84688090737240074</v>
      </c>
      <c r="AU38" s="22">
        <v>0.84224137931034482</v>
      </c>
      <c r="AV38" s="22">
        <v>0.83682232957595282</v>
      </c>
      <c r="AW38" s="26">
        <v>0.82700175336060788</v>
      </c>
      <c r="AX38" s="22">
        <v>0.83013066871637198</v>
      </c>
      <c r="AY38" s="20">
        <v>0.79191616766467066</v>
      </c>
      <c r="AZ38" s="20">
        <v>0.77406417112299464</v>
      </c>
      <c r="BA38" s="20">
        <v>0.78923253150057271</v>
      </c>
      <c r="BB38" s="20">
        <v>0.81462333825701627</v>
      </c>
      <c r="BC38" s="20">
        <v>0.81566820276497698</v>
      </c>
      <c r="BD38" s="20">
        <v>0.825201072386059</v>
      </c>
      <c r="BE38" s="17">
        <v>0.8324873096446701</v>
      </c>
      <c r="BF38" s="17">
        <v>0.83023606228026114</v>
      </c>
      <c r="BG38" s="17">
        <v>0.8405912904514582</v>
      </c>
      <c r="BH38" s="17">
        <v>0.8442893867058392</v>
      </c>
      <c r="BI38" s="17">
        <v>0.85086747877445557</v>
      </c>
      <c r="BJ38" s="17">
        <v>0.8507157464212679</v>
      </c>
      <c r="BK38" s="20">
        <f>VLOOKUP(A38,'QV kv 1 2024'!$A$1:$E$46,4,FALSE)</f>
        <v>0.84736503856041134</v>
      </c>
      <c r="BL38" s="19">
        <f>VLOOKUP(A38,'QV kv 1 2024'!$A$1:$E$46,3,FALSE)</f>
        <v>3112</v>
      </c>
    </row>
    <row r="39" spans="1:66" s="3" customFormat="1" x14ac:dyDescent="0.2">
      <c r="A39" s="7" t="s">
        <v>9</v>
      </c>
      <c r="B39" s="7" t="s">
        <v>48</v>
      </c>
      <c r="C39" s="8">
        <v>0.551056338028169</v>
      </c>
      <c r="D39" s="8">
        <v>0.53504273504273503</v>
      </c>
      <c r="E39" s="8">
        <v>0.55594405594405605</v>
      </c>
      <c r="F39" s="8">
        <v>0.57740585774058595</v>
      </c>
      <c r="G39" s="8">
        <v>0.65373961218836596</v>
      </c>
      <c r="H39" s="8">
        <v>0.75</v>
      </c>
      <c r="I39" s="8">
        <v>0.74043715846994496</v>
      </c>
      <c r="J39" s="8">
        <v>0.75233644859813098</v>
      </c>
      <c r="K39" s="8">
        <v>0.75720164609053497</v>
      </c>
      <c r="L39" s="8">
        <v>0.75105485232067504</v>
      </c>
      <c r="M39" s="8">
        <v>0.763636363636364</v>
      </c>
      <c r="N39" s="8">
        <v>0.73182957393483705</v>
      </c>
      <c r="O39" s="8">
        <v>0.748571428571429</v>
      </c>
      <c r="P39" s="8">
        <v>0.761643835616438</v>
      </c>
      <c r="Q39" s="10">
        <v>0.75</v>
      </c>
      <c r="R39" s="10">
        <v>0.78</v>
      </c>
      <c r="S39" s="10">
        <v>0.8</v>
      </c>
      <c r="T39" s="10">
        <v>0.79730000000000001</v>
      </c>
      <c r="U39" s="10">
        <v>0.7994</v>
      </c>
      <c r="V39" s="10">
        <v>0.82320000000000004</v>
      </c>
      <c r="W39" s="10">
        <v>0.82389999999999997</v>
      </c>
      <c r="X39" s="10">
        <v>0.81289999999999996</v>
      </c>
      <c r="Y39" s="16">
        <v>0.80534351145038163</v>
      </c>
      <c r="Z39" s="16">
        <v>0.76060000000000005</v>
      </c>
      <c r="AA39" s="16">
        <v>0.72924187725631773</v>
      </c>
      <c r="AB39" s="16">
        <v>0.73605947955390338</v>
      </c>
      <c r="AC39" s="17">
        <v>0.73309999999999997</v>
      </c>
      <c r="AD39" s="17">
        <v>0.74050000000000005</v>
      </c>
      <c r="AE39" s="17">
        <v>0.71530000000000005</v>
      </c>
      <c r="AF39" s="20">
        <v>0.70740000000000003</v>
      </c>
      <c r="AG39" s="20">
        <v>0.7006</v>
      </c>
      <c r="AH39" s="20">
        <v>0.68420000000000003</v>
      </c>
      <c r="AI39" s="20">
        <v>0.70945945945945943</v>
      </c>
      <c r="AJ39" s="20">
        <v>0.7245283018867924</v>
      </c>
      <c r="AK39" s="20">
        <v>0.73150000000000004</v>
      </c>
      <c r="AL39" s="20">
        <v>0.70540000000000003</v>
      </c>
      <c r="AM39" s="20">
        <v>0.71430000000000005</v>
      </c>
      <c r="AN39" s="20">
        <v>0.69841269841269837</v>
      </c>
      <c r="AO39" s="20">
        <v>0.7024793388429752</v>
      </c>
      <c r="AP39" s="20">
        <v>0.70967741935483875</v>
      </c>
      <c r="AQ39" s="20">
        <v>0.70866141732283461</v>
      </c>
      <c r="AR39" s="20">
        <v>0.72519083969465647</v>
      </c>
      <c r="AS39" s="20">
        <v>0.72373540856031127</v>
      </c>
      <c r="AT39" s="20">
        <v>0.77459016393442626</v>
      </c>
      <c r="AU39" s="20">
        <v>0.7807017543859649</v>
      </c>
      <c r="AV39" s="20">
        <v>0.76756756756756761</v>
      </c>
      <c r="AW39" s="20">
        <v>0.76878612716763006</v>
      </c>
      <c r="AX39" s="20">
        <v>0.75555555555555554</v>
      </c>
      <c r="AY39" s="20">
        <v>0.75862068965517238</v>
      </c>
      <c r="AZ39" s="20">
        <v>0.77777777777777779</v>
      </c>
      <c r="BA39" s="20">
        <v>0.7816091954022989</v>
      </c>
      <c r="BB39" s="20">
        <v>0.79591836734693877</v>
      </c>
      <c r="BC39" s="20">
        <v>0.78034682080924855</v>
      </c>
      <c r="BD39" s="20">
        <v>0.81048387096774188</v>
      </c>
      <c r="BE39" s="20">
        <v>0.7967479674796748</v>
      </c>
      <c r="BF39" s="20">
        <v>0.80275229357798161</v>
      </c>
      <c r="BG39" s="20">
        <v>0.84644194756554303</v>
      </c>
      <c r="BH39" s="20">
        <v>0.8487084870848709</v>
      </c>
      <c r="BI39" s="20">
        <v>0.86690647482014394</v>
      </c>
      <c r="BJ39" s="20">
        <v>0.85526315789473684</v>
      </c>
      <c r="BK39" s="20">
        <f>VLOOKUP(A39,'QV kv 1 2024'!$A$1:$E$46,4,FALSE)</f>
        <v>0.84684684684684686</v>
      </c>
      <c r="BL39" s="19">
        <f>VLOOKUP(A39,'QV kv 1 2024'!$A$1:$E$46,3,FALSE)</f>
        <v>333</v>
      </c>
    </row>
    <row r="40" spans="1:66" s="21" customFormat="1" x14ac:dyDescent="0.2">
      <c r="A40" s="7" t="s">
        <v>16</v>
      </c>
      <c r="B40" s="7" t="s">
        <v>55</v>
      </c>
      <c r="C40" s="8">
        <v>0.76811594202898503</v>
      </c>
      <c r="D40" s="8">
        <v>0.77692307692307705</v>
      </c>
      <c r="E40" s="8">
        <v>0.78431372549019596</v>
      </c>
      <c r="F40" s="8">
        <v>0.8125</v>
      </c>
      <c r="G40" s="8">
        <v>0.84883720930232598</v>
      </c>
      <c r="H40" s="8">
        <v>0.87356321839080497</v>
      </c>
      <c r="I40" s="8">
        <v>0.85294117647058798</v>
      </c>
      <c r="J40" s="8">
        <v>0.84</v>
      </c>
      <c r="K40" s="8">
        <v>0.7890625</v>
      </c>
      <c r="L40" s="8">
        <v>0.75187969924812004</v>
      </c>
      <c r="M40" s="8">
        <v>0.77272727272727304</v>
      </c>
      <c r="N40" s="8">
        <v>0.79310344827586199</v>
      </c>
      <c r="O40" s="8">
        <v>0.76377952755905498</v>
      </c>
      <c r="P40" s="8">
        <v>0.80303030303030298</v>
      </c>
      <c r="Q40" s="10">
        <v>0.79</v>
      </c>
      <c r="R40" s="10">
        <v>0.77</v>
      </c>
      <c r="S40" s="10">
        <v>0.82</v>
      </c>
      <c r="T40" s="10">
        <v>0.8</v>
      </c>
      <c r="U40" s="10">
        <v>0.79859999999999998</v>
      </c>
      <c r="V40" s="10">
        <v>0.74209999999999998</v>
      </c>
      <c r="W40" s="10">
        <v>0.73719999999999997</v>
      </c>
      <c r="X40" s="10">
        <v>0.72860000000000003</v>
      </c>
      <c r="Y40" s="16">
        <v>0.69421487603305787</v>
      </c>
      <c r="Z40" s="16">
        <v>0.72629999999999995</v>
      </c>
      <c r="AA40" s="16">
        <v>0.75630252100840334</v>
      </c>
      <c r="AB40" s="16">
        <v>0.79207920792079212</v>
      </c>
      <c r="AC40" s="17">
        <v>0.83330000000000004</v>
      </c>
      <c r="AD40" s="17">
        <v>0.81200000000000006</v>
      </c>
      <c r="AE40" s="17">
        <v>0.8115</v>
      </c>
      <c r="AF40" s="20">
        <v>0.79590000000000005</v>
      </c>
      <c r="AG40" s="20">
        <v>0.78620000000000001</v>
      </c>
      <c r="AH40" s="20">
        <v>0.83699999999999997</v>
      </c>
      <c r="AI40" s="20">
        <v>0.86363636363636365</v>
      </c>
      <c r="AJ40" s="20">
        <v>0.89534883720930236</v>
      </c>
      <c r="AK40" s="20">
        <v>0.90480000000000005</v>
      </c>
      <c r="AL40" s="20">
        <v>0.91669999999999996</v>
      </c>
      <c r="AM40" s="20">
        <v>0.92190000000000005</v>
      </c>
      <c r="AN40" s="20">
        <v>0.93650793650793651</v>
      </c>
      <c r="AO40" s="20">
        <v>0.9375</v>
      </c>
      <c r="AP40" s="20">
        <v>0.92647058823529416</v>
      </c>
      <c r="AQ40" s="20">
        <v>0.94666666666666666</v>
      </c>
      <c r="AR40" s="20">
        <v>0.96</v>
      </c>
      <c r="AS40" s="20">
        <v>0.98611111111111116</v>
      </c>
      <c r="AT40" s="20">
        <v>0.98550724637681164</v>
      </c>
      <c r="AU40" s="20">
        <v>0.95890410958904104</v>
      </c>
      <c r="AV40" s="20">
        <v>0.91803278688524592</v>
      </c>
      <c r="AW40" s="20">
        <v>0.87037037037037035</v>
      </c>
      <c r="AX40" s="20">
        <v>0.82222222222222219</v>
      </c>
      <c r="AY40" s="20">
        <v>0.61904761904761907</v>
      </c>
      <c r="AZ40" s="20">
        <v>0.63157894736842102</v>
      </c>
      <c r="BA40" s="20">
        <v>0.6</v>
      </c>
      <c r="BB40" s="20">
        <v>0.71794871794871795</v>
      </c>
      <c r="BC40" s="20">
        <v>0.7441860465116279</v>
      </c>
      <c r="BD40" s="20">
        <v>0.8</v>
      </c>
      <c r="BE40" s="20">
        <v>0.80952380952380953</v>
      </c>
      <c r="BF40" s="20">
        <v>0.83636363636363631</v>
      </c>
      <c r="BG40" s="20">
        <v>0.8571428571428571</v>
      </c>
      <c r="BH40" s="20">
        <v>0.83333333333333337</v>
      </c>
      <c r="BI40" s="20">
        <v>0.8666666666666667</v>
      </c>
      <c r="BJ40" s="20">
        <v>0.83529411764705885</v>
      </c>
      <c r="BK40" s="20">
        <f>VLOOKUP(A40,'QV kv 1 2024'!$A$1:$E$46,4,FALSE)</f>
        <v>0.83333333333333337</v>
      </c>
      <c r="BL40" s="19">
        <f>VLOOKUP(A40,'QV kv 1 2024'!$A$1:$E$46,3,FALSE)</f>
        <v>78</v>
      </c>
    </row>
    <row r="41" spans="1:66" s="3" customFormat="1" x14ac:dyDescent="0.2">
      <c r="A41" s="7" t="s">
        <v>1</v>
      </c>
      <c r="B41" s="7" t="s">
        <v>40</v>
      </c>
      <c r="C41" s="8">
        <v>0.57142857142857095</v>
      </c>
      <c r="D41" s="8">
        <v>0.59375</v>
      </c>
      <c r="E41" s="8">
        <v>0.54838709677419395</v>
      </c>
      <c r="F41" s="8">
        <v>0.5625</v>
      </c>
      <c r="G41" s="8">
        <v>0.54545454545454497</v>
      </c>
      <c r="H41" s="8">
        <v>0.5</v>
      </c>
      <c r="I41" s="8">
        <v>0.47826086956521702</v>
      </c>
      <c r="J41" s="8">
        <v>0.40909090909090901</v>
      </c>
      <c r="K41" s="8">
        <v>0.56000000000000005</v>
      </c>
      <c r="L41" s="8">
        <v>0.60869565217391297</v>
      </c>
      <c r="M41" s="8">
        <v>0.60869565217391297</v>
      </c>
      <c r="N41" s="8">
        <v>0.78947368421052599</v>
      </c>
      <c r="O41" s="8">
        <v>0.86666666666666703</v>
      </c>
      <c r="P41" s="8">
        <v>0.94117647058823495</v>
      </c>
      <c r="Q41" s="10">
        <v>0.94</v>
      </c>
      <c r="R41" s="10">
        <v>0.85</v>
      </c>
      <c r="S41" s="10">
        <v>0.83</v>
      </c>
      <c r="T41" s="10">
        <v>0.8</v>
      </c>
      <c r="U41" s="10">
        <v>0.8095</v>
      </c>
      <c r="V41" s="10">
        <v>0.8</v>
      </c>
      <c r="W41" s="10">
        <v>0.83330000000000004</v>
      </c>
      <c r="X41" s="10">
        <v>0.83330000000000004</v>
      </c>
      <c r="Y41" s="16">
        <v>0.75</v>
      </c>
      <c r="Z41" s="16">
        <v>0.73080000000000001</v>
      </c>
      <c r="AA41" s="16">
        <v>0.62962962962962965</v>
      </c>
      <c r="AB41" s="16">
        <v>0.69444444444444442</v>
      </c>
      <c r="AC41" s="17">
        <v>0.73329999999999995</v>
      </c>
      <c r="AD41" s="17">
        <v>0.77270000000000005</v>
      </c>
      <c r="AE41" s="17">
        <v>0.8</v>
      </c>
      <c r="AF41" s="20">
        <v>0.76919999999999999</v>
      </c>
      <c r="AG41" s="20">
        <v>0.77780000000000005</v>
      </c>
      <c r="AH41" s="20">
        <v>0.78949999999999998</v>
      </c>
      <c r="AI41" s="20">
        <v>0.75</v>
      </c>
      <c r="AJ41" s="20">
        <v>0.76190476190476186</v>
      </c>
      <c r="AK41" s="20">
        <v>0.72219999999999995</v>
      </c>
      <c r="AL41" s="20">
        <v>0.75</v>
      </c>
      <c r="AM41" s="20">
        <v>0.8</v>
      </c>
      <c r="AN41" s="20">
        <v>0.84210526315789469</v>
      </c>
      <c r="AO41" s="20">
        <v>0.86363636363636365</v>
      </c>
      <c r="AP41" s="20">
        <v>0.8571428571428571</v>
      </c>
      <c r="AQ41" s="20">
        <v>0.94444444444444442</v>
      </c>
      <c r="AR41" s="20">
        <v>0.94736842105263153</v>
      </c>
      <c r="AS41" s="20">
        <v>0.95</v>
      </c>
      <c r="AT41" s="20">
        <v>0.95454545454545459</v>
      </c>
      <c r="AU41" s="20">
        <v>1</v>
      </c>
      <c r="AV41" s="20">
        <v>1</v>
      </c>
      <c r="AW41" s="20">
        <v>0.95652173913043481</v>
      </c>
      <c r="AX41" s="20">
        <v>0.95</v>
      </c>
      <c r="AY41" s="20">
        <v>0.8571428571428571</v>
      </c>
      <c r="AZ41" s="20">
        <v>0.77777777777777779</v>
      </c>
      <c r="BA41" s="20">
        <v>0.83333333333333337</v>
      </c>
      <c r="BB41" s="20">
        <v>0.9</v>
      </c>
      <c r="BC41" s="20">
        <v>0.875</v>
      </c>
      <c r="BD41" s="20">
        <v>0.91666666666666663</v>
      </c>
      <c r="BE41" s="20">
        <v>0.8</v>
      </c>
      <c r="BF41" s="20">
        <v>0.75</v>
      </c>
      <c r="BG41" s="20">
        <v>0.74193548387096775</v>
      </c>
      <c r="BH41" s="20">
        <v>0.66666666666666663</v>
      </c>
      <c r="BI41" s="20">
        <v>0.7</v>
      </c>
      <c r="BJ41" s="20">
        <v>0.77272727272727271</v>
      </c>
      <c r="BK41" s="20">
        <f>VLOOKUP(A41,'QV kv 1 2024'!$A$1:$E$46,4,FALSE)</f>
        <v>0.82608695652173914</v>
      </c>
      <c r="BL41" s="19">
        <f>VLOOKUP(A41,'QV kv 1 2024'!$A$1:$E$46,3,FALSE)</f>
        <v>23</v>
      </c>
      <c r="BN41" s="29"/>
    </row>
    <row r="42" spans="1:66" x14ac:dyDescent="0.2">
      <c r="A42" s="7" t="s">
        <v>186</v>
      </c>
      <c r="B42" s="7" t="s">
        <v>187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0"/>
      <c r="R42" s="10"/>
      <c r="S42" s="10"/>
      <c r="T42" s="10"/>
      <c r="U42" s="10"/>
      <c r="V42" s="10"/>
      <c r="W42" s="10"/>
      <c r="X42" s="10"/>
      <c r="Y42" s="16"/>
      <c r="Z42" s="16"/>
      <c r="AA42" s="16"/>
      <c r="AB42" s="16"/>
      <c r="AC42" s="17"/>
      <c r="AD42" s="17"/>
      <c r="AE42" s="17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>
        <v>0.95</v>
      </c>
      <c r="AS42" s="20">
        <v>0.95</v>
      </c>
      <c r="AT42" s="20">
        <v>1</v>
      </c>
      <c r="AU42" s="20">
        <v>1</v>
      </c>
      <c r="AV42" s="20">
        <v>1</v>
      </c>
      <c r="AW42" s="20">
        <v>1</v>
      </c>
      <c r="AX42" s="20">
        <v>1</v>
      </c>
      <c r="AY42" s="20">
        <v>1</v>
      </c>
      <c r="AZ42" s="20">
        <v>1</v>
      </c>
      <c r="BA42" s="20">
        <v>1</v>
      </c>
      <c r="BB42" s="20">
        <v>0.9</v>
      </c>
      <c r="BC42" s="20">
        <v>0.88888888888888884</v>
      </c>
      <c r="BD42" s="20">
        <v>0.9285714285714286</v>
      </c>
      <c r="BE42" s="20">
        <v>0.93333333333333335</v>
      </c>
      <c r="BF42" s="20">
        <v>0.92307692307692313</v>
      </c>
      <c r="BG42" s="20">
        <v>0.82352941176470584</v>
      </c>
      <c r="BH42" s="20">
        <v>0.8571428571428571</v>
      </c>
      <c r="BI42" s="20">
        <v>0.82758620689655171</v>
      </c>
      <c r="BJ42" s="20">
        <v>0.78378378378378377</v>
      </c>
      <c r="BK42" s="20">
        <f>VLOOKUP(A42,'QV kv 1 2024'!$A$1:$E$46,4,FALSE)</f>
        <v>0.81818181818181823</v>
      </c>
      <c r="BL42" s="19">
        <f>VLOOKUP(A42,'QV kv 1 2024'!$A$1:$E$46,3,FALSE)</f>
        <v>44</v>
      </c>
    </row>
    <row r="43" spans="1:66" s="3" customFormat="1" x14ac:dyDescent="0.2">
      <c r="A43" s="7" t="s">
        <v>30</v>
      </c>
      <c r="B43" s="7" t="s">
        <v>65</v>
      </c>
      <c r="C43" s="8">
        <v>0.72903225806451599</v>
      </c>
      <c r="D43" s="8">
        <v>0.72413793103448298</v>
      </c>
      <c r="E43" s="8">
        <v>0.71323529411764697</v>
      </c>
      <c r="F43" s="8">
        <v>0.71171171171171199</v>
      </c>
      <c r="G43" s="8">
        <v>0.71153846153846201</v>
      </c>
      <c r="H43" s="8">
        <v>0.76470588235294101</v>
      </c>
      <c r="I43" s="8">
        <v>0.74257425742574301</v>
      </c>
      <c r="J43" s="8">
        <v>0.73831775700934599</v>
      </c>
      <c r="K43" s="8">
        <v>0.80582524271844702</v>
      </c>
      <c r="L43" s="8">
        <v>0.80373831775700899</v>
      </c>
      <c r="M43" s="8">
        <v>0.8046875</v>
      </c>
      <c r="N43" s="8">
        <v>0.80254777070063699</v>
      </c>
      <c r="O43" s="8">
        <v>0.82456140350877205</v>
      </c>
      <c r="P43" s="8">
        <v>0.82022471910112404</v>
      </c>
      <c r="Q43" s="10">
        <v>0.86</v>
      </c>
      <c r="R43" s="10">
        <v>0.88</v>
      </c>
      <c r="S43" s="10">
        <v>0.9</v>
      </c>
      <c r="T43" s="10">
        <v>0.91839999999999999</v>
      </c>
      <c r="U43" s="10">
        <v>0.86809999999999998</v>
      </c>
      <c r="V43" s="10">
        <v>0.85319999999999996</v>
      </c>
      <c r="W43" s="10">
        <v>0.83509999999999995</v>
      </c>
      <c r="X43" s="10">
        <v>0.85389999999999999</v>
      </c>
      <c r="Y43" s="16">
        <v>0.87654320987654322</v>
      </c>
      <c r="Z43" s="16">
        <v>0.86960000000000004</v>
      </c>
      <c r="AA43" s="16">
        <v>0.84615384615384615</v>
      </c>
      <c r="AB43" s="16">
        <v>0.7978723404255319</v>
      </c>
      <c r="AC43" s="17">
        <v>0.77139999999999997</v>
      </c>
      <c r="AD43" s="17">
        <v>0.80530000000000002</v>
      </c>
      <c r="AE43" s="17">
        <v>0.75</v>
      </c>
      <c r="AF43" s="20">
        <v>0.73680000000000001</v>
      </c>
      <c r="AG43" s="20">
        <v>0.78129999999999999</v>
      </c>
      <c r="AH43" s="20">
        <v>0.77229999999999999</v>
      </c>
      <c r="AI43" s="20">
        <v>0.83333333333333337</v>
      </c>
      <c r="AJ43" s="20">
        <v>0.88</v>
      </c>
      <c r="AK43" s="20">
        <v>0.86019999999999996</v>
      </c>
      <c r="AL43" s="20">
        <v>0.875</v>
      </c>
      <c r="AM43" s="20">
        <v>0.89710000000000001</v>
      </c>
      <c r="AN43" s="20">
        <v>0.87179487179487181</v>
      </c>
      <c r="AO43" s="20">
        <v>0.91139240506329111</v>
      </c>
      <c r="AP43" s="20">
        <v>0.88764044943820219</v>
      </c>
      <c r="AQ43" s="20">
        <v>0.84033613445378152</v>
      </c>
      <c r="AR43" s="20">
        <v>0.85039370078740162</v>
      </c>
      <c r="AS43" s="20">
        <v>0.828125</v>
      </c>
      <c r="AT43" s="20">
        <v>0.80555555555555558</v>
      </c>
      <c r="AU43" s="20">
        <v>0.8035714285714286</v>
      </c>
      <c r="AV43" s="20">
        <v>0.78888888888888886</v>
      </c>
      <c r="AW43" s="20">
        <v>0.77319587628865982</v>
      </c>
      <c r="AX43" s="20">
        <v>0.81818181818181823</v>
      </c>
      <c r="AY43" s="20">
        <v>0.79487179487179482</v>
      </c>
      <c r="AZ43" s="20">
        <v>0.75</v>
      </c>
      <c r="BA43" s="20">
        <v>0.65714285714285714</v>
      </c>
      <c r="BB43" s="20">
        <v>0.71186440677966101</v>
      </c>
      <c r="BC43" s="20">
        <v>0.73015873015873012</v>
      </c>
      <c r="BD43" s="20">
        <v>0.71830985915492962</v>
      </c>
      <c r="BE43" s="20">
        <v>0.81159420289855078</v>
      </c>
      <c r="BF43" s="20">
        <v>0.78260869565217395</v>
      </c>
      <c r="BG43" s="20">
        <v>0.83050847457627119</v>
      </c>
      <c r="BH43" s="20">
        <v>0.89393939393939392</v>
      </c>
      <c r="BI43" s="20">
        <v>0.88636363636363635</v>
      </c>
      <c r="BJ43" s="20">
        <v>0.84552845528455289</v>
      </c>
      <c r="BK43" s="20">
        <f>VLOOKUP(A43,'QV kv 1 2024'!$A$1:$E$46,4,FALSE)</f>
        <v>0.81632653061224492</v>
      </c>
      <c r="BL43" s="19">
        <f>VLOOKUP(A43,'QV kv 1 2024'!$A$1:$E$46,3,FALSE)</f>
        <v>147</v>
      </c>
    </row>
    <row r="44" spans="1:66" s="3" customFormat="1" x14ac:dyDescent="0.2">
      <c r="A44" s="7" t="s">
        <v>34</v>
      </c>
      <c r="B44" s="7" t="s">
        <v>69</v>
      </c>
      <c r="C44" s="8">
        <v>0.80128205128205099</v>
      </c>
      <c r="D44" s="8">
        <v>0.80722891566265098</v>
      </c>
      <c r="E44" s="8">
        <v>0.77500000000000002</v>
      </c>
      <c r="F44" s="8">
        <v>0.7109375</v>
      </c>
      <c r="G44" s="8">
        <v>0.75268817204301097</v>
      </c>
      <c r="H44" s="8">
        <v>0.69767441860465096</v>
      </c>
      <c r="I44" s="8">
        <v>0.73563218390804597</v>
      </c>
      <c r="J44" s="8">
        <v>0.77319587628866004</v>
      </c>
      <c r="K44" s="8">
        <v>0.80701754385964897</v>
      </c>
      <c r="L44" s="8">
        <v>0.79439252336448596</v>
      </c>
      <c r="M44" s="8">
        <v>0.81578947368421095</v>
      </c>
      <c r="N44" s="8">
        <v>0.80952380952380998</v>
      </c>
      <c r="O44" s="8">
        <v>0.673684210526316</v>
      </c>
      <c r="P44" s="8">
        <v>0.67010309278350499</v>
      </c>
      <c r="Q44" s="10">
        <v>0.62</v>
      </c>
      <c r="R44" s="10">
        <v>0.62</v>
      </c>
      <c r="S44" s="10">
        <v>0.76</v>
      </c>
      <c r="T44" s="10">
        <v>0.76039999999999996</v>
      </c>
      <c r="U44" s="10">
        <v>0.75</v>
      </c>
      <c r="V44" s="10">
        <v>0.71</v>
      </c>
      <c r="W44" s="10">
        <v>0.65880000000000005</v>
      </c>
      <c r="X44" s="10">
        <v>0.69410000000000005</v>
      </c>
      <c r="Y44" s="16">
        <v>0.70270270270270274</v>
      </c>
      <c r="Z44" s="16">
        <v>0.75639999999999996</v>
      </c>
      <c r="AA44" s="16">
        <v>0.78205128205128205</v>
      </c>
      <c r="AB44" s="16">
        <v>0.77333333333333332</v>
      </c>
      <c r="AC44" s="17">
        <v>0.74070000000000003</v>
      </c>
      <c r="AD44" s="17">
        <v>0.70589999999999997</v>
      </c>
      <c r="AE44" s="17">
        <v>0.67159999999999997</v>
      </c>
      <c r="AF44" s="20">
        <v>0.62690000000000001</v>
      </c>
      <c r="AG44" s="20">
        <v>0.71009999999999995</v>
      </c>
      <c r="AH44" s="20">
        <v>0.72729999999999995</v>
      </c>
      <c r="AI44" s="20">
        <v>0.76530612244897955</v>
      </c>
      <c r="AJ44" s="20">
        <v>0.78640776699029125</v>
      </c>
      <c r="AK44" s="20">
        <v>0.75280000000000002</v>
      </c>
      <c r="AL44" s="20">
        <v>0.79569999999999996</v>
      </c>
      <c r="AM44" s="20">
        <v>0.8</v>
      </c>
      <c r="AN44" s="20">
        <v>0.80555555555555558</v>
      </c>
      <c r="AO44" s="20">
        <v>0.79729729729729726</v>
      </c>
      <c r="AP44" s="20">
        <v>0.78260869565217395</v>
      </c>
      <c r="AQ44" s="20">
        <v>0.80882352941176472</v>
      </c>
      <c r="AR44" s="20">
        <v>0.84507042253521125</v>
      </c>
      <c r="AS44" s="20">
        <v>0.89333333333333331</v>
      </c>
      <c r="AT44" s="20">
        <v>0.81818181818181823</v>
      </c>
      <c r="AU44" s="20">
        <v>0.75609756097560976</v>
      </c>
      <c r="AV44" s="20">
        <v>0.74285714285714288</v>
      </c>
      <c r="AW44" s="20">
        <v>0.7</v>
      </c>
      <c r="AX44" s="20">
        <v>0.75</v>
      </c>
      <c r="AY44" s="20">
        <v>0.77419354838709675</v>
      </c>
      <c r="AZ44" s="20">
        <v>0.69696969696969702</v>
      </c>
      <c r="BA44" s="20">
        <v>0.75</v>
      </c>
      <c r="BB44" s="20">
        <v>0.79591836734693877</v>
      </c>
      <c r="BC44" s="20">
        <v>0.78723404255319152</v>
      </c>
      <c r="BD44" s="20">
        <v>0.77192982456140347</v>
      </c>
      <c r="BE44" s="20">
        <v>0.81132075471698117</v>
      </c>
      <c r="BF44" s="20">
        <v>0.8214285714285714</v>
      </c>
      <c r="BG44" s="20">
        <v>0.85185185185185186</v>
      </c>
      <c r="BH44" s="20">
        <v>0.83673469387755106</v>
      </c>
      <c r="BI44" s="20">
        <v>0.79069767441860461</v>
      </c>
      <c r="BJ44" s="20">
        <v>0.79411764705882348</v>
      </c>
      <c r="BK44" s="20">
        <f>VLOOKUP(A44,'QV kv 1 2024'!$A$1:$E$46,4,FALSE)</f>
        <v>0.80851063829787229</v>
      </c>
      <c r="BL44" s="19">
        <f>VLOOKUP(A44,'QV kv 1 2024'!$A$1:$E$46,3,FALSE)</f>
        <v>47</v>
      </c>
    </row>
    <row r="45" spans="1:66" ht="13.15" customHeight="1" x14ac:dyDescent="0.2">
      <c r="A45" s="7" t="s">
        <v>111</v>
      </c>
      <c r="B45" s="7" t="s">
        <v>112</v>
      </c>
      <c r="C45" s="8">
        <v>0.60483870967741904</v>
      </c>
      <c r="D45" s="8">
        <v>0.61417322834645705</v>
      </c>
      <c r="E45" s="8">
        <v>0.62962962962962998</v>
      </c>
      <c r="F45" s="8">
        <v>0.625</v>
      </c>
      <c r="G45" s="8">
        <v>0.594936708860759</v>
      </c>
      <c r="H45" s="8">
        <v>0.58333333333333304</v>
      </c>
      <c r="I45" s="8">
        <v>0.608108108108108</v>
      </c>
      <c r="J45" s="8">
        <v>0.70588235294117696</v>
      </c>
      <c r="K45" s="8">
        <v>0.79365079365079405</v>
      </c>
      <c r="L45" s="8">
        <v>0.88709677419354804</v>
      </c>
      <c r="M45" s="8">
        <v>0.86567164179104505</v>
      </c>
      <c r="N45" s="8">
        <v>0.85135135135135098</v>
      </c>
      <c r="O45" s="8">
        <v>0.83783783783783805</v>
      </c>
      <c r="P45" s="8">
        <v>0.82539682539682502</v>
      </c>
      <c r="Q45" s="10">
        <v>0.78</v>
      </c>
      <c r="R45" s="10">
        <v>0.77</v>
      </c>
      <c r="S45" s="10">
        <v>0.82</v>
      </c>
      <c r="T45" s="10">
        <v>0.8</v>
      </c>
      <c r="U45" s="10">
        <v>0.83330000000000004</v>
      </c>
      <c r="V45" s="10">
        <v>0.85709999999999997</v>
      </c>
      <c r="W45" s="10">
        <v>0.875</v>
      </c>
      <c r="X45" s="10">
        <v>0.89739999999999998</v>
      </c>
      <c r="Y45" s="16">
        <v>0.89473684210526316</v>
      </c>
      <c r="Z45" s="16">
        <v>0.8649</v>
      </c>
      <c r="AA45" s="16">
        <v>0.83333333333333337</v>
      </c>
      <c r="AB45" s="16">
        <v>0.86956521739130432</v>
      </c>
      <c r="AC45" s="17">
        <v>0.875</v>
      </c>
      <c r="AD45" s="17">
        <v>0.90910000000000002</v>
      </c>
      <c r="AE45" s="17">
        <v>0.86960000000000004</v>
      </c>
      <c r="AF45" s="20">
        <v>0.86960000000000004</v>
      </c>
      <c r="AG45" s="20">
        <v>0.9</v>
      </c>
      <c r="AH45" s="20">
        <v>0.78949999999999998</v>
      </c>
      <c r="AI45" s="20">
        <v>0.75</v>
      </c>
      <c r="AJ45" s="20">
        <v>0.65</v>
      </c>
      <c r="AK45" s="20">
        <v>0.68179999999999996</v>
      </c>
      <c r="AL45" s="20">
        <v>0.82140000000000002</v>
      </c>
      <c r="AM45" s="20">
        <v>0.85709999999999997</v>
      </c>
      <c r="AN45" s="20">
        <v>0.94285714285714284</v>
      </c>
      <c r="AO45" s="20">
        <v>0.9375</v>
      </c>
      <c r="AP45" s="20">
        <v>0.82758620689655171</v>
      </c>
      <c r="AQ45" s="20">
        <v>0.83720930232558144</v>
      </c>
      <c r="AR45" s="20">
        <v>0.77272727272727271</v>
      </c>
      <c r="AS45" s="20">
        <v>0.77272727272727271</v>
      </c>
      <c r="AT45" s="20">
        <v>0.81818181818181823</v>
      </c>
      <c r="AU45" s="20">
        <v>0.78260869565217395</v>
      </c>
      <c r="AV45" s="20">
        <v>0.83333333333333337</v>
      </c>
      <c r="AW45" s="20">
        <v>0.81818181818181823</v>
      </c>
      <c r="AX45" s="20">
        <v>0.83333333333333337</v>
      </c>
      <c r="AY45" s="20">
        <v>0.6</v>
      </c>
      <c r="AZ45" s="20">
        <v>0.5</v>
      </c>
      <c r="BA45" s="20">
        <v>0.5</v>
      </c>
      <c r="BB45" s="20">
        <v>0.63157894736842102</v>
      </c>
      <c r="BC45" s="20">
        <v>0.80769230769230771</v>
      </c>
      <c r="BD45" s="20">
        <v>0.84375</v>
      </c>
      <c r="BE45" s="20">
        <v>0.82926829268292679</v>
      </c>
      <c r="BF45" s="20">
        <v>0.8571428571428571</v>
      </c>
      <c r="BG45" s="20">
        <v>0.70270270270270274</v>
      </c>
      <c r="BH45" s="20">
        <v>0.77272727272727271</v>
      </c>
      <c r="BI45" s="20">
        <v>0.81818181818181823</v>
      </c>
      <c r="BJ45" s="20">
        <v>0.80769230769230771</v>
      </c>
      <c r="BK45" s="20">
        <f>VLOOKUP(A45,'QV kv 1 2024'!$A$1:$E$46,4,FALSE)</f>
        <v>0.80645161290322576</v>
      </c>
      <c r="BL45" s="19">
        <f>VLOOKUP(A45,'QV kv 1 2024'!$A$1:$E$46,3,FALSE)</f>
        <v>62</v>
      </c>
    </row>
    <row r="46" spans="1:66" s="3" customFormat="1" x14ac:dyDescent="0.2">
      <c r="A46" s="7" t="s">
        <v>134</v>
      </c>
      <c r="B46" s="7" t="s">
        <v>133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10">
        <v>0.85709999999999997</v>
      </c>
      <c r="V46" s="10">
        <v>0.72729999999999995</v>
      </c>
      <c r="W46" s="10">
        <v>0.66669999999999996</v>
      </c>
      <c r="X46" s="10">
        <v>0.70150000000000001</v>
      </c>
      <c r="Y46" s="16">
        <v>0.72463768115942029</v>
      </c>
      <c r="Z46" s="16">
        <v>0.74070000000000003</v>
      </c>
      <c r="AA46" s="16">
        <v>0.75641025641025639</v>
      </c>
      <c r="AB46" s="16">
        <v>0.75324675324675328</v>
      </c>
      <c r="AC46" s="17">
        <v>0.70669999999999999</v>
      </c>
      <c r="AD46" s="17">
        <v>0.68120000000000003</v>
      </c>
      <c r="AE46" s="17">
        <v>0.73770000000000002</v>
      </c>
      <c r="AF46" s="20">
        <v>0.74550000000000005</v>
      </c>
      <c r="AG46" s="20">
        <v>0.77969999999999995</v>
      </c>
      <c r="AH46" s="20">
        <v>0.80769999999999997</v>
      </c>
      <c r="AI46" s="20">
        <v>0.85074626865671643</v>
      </c>
      <c r="AJ46" s="20">
        <v>0.83333333333333337</v>
      </c>
      <c r="AK46" s="20">
        <v>0.83330000000000004</v>
      </c>
      <c r="AL46" s="20">
        <v>0.875</v>
      </c>
      <c r="AM46" s="20">
        <v>0.8649</v>
      </c>
      <c r="AN46" s="20">
        <v>0.86956521739130432</v>
      </c>
      <c r="AO46" s="20">
        <v>0.88372093023255816</v>
      </c>
      <c r="AP46" s="20">
        <v>0.84782608695652173</v>
      </c>
      <c r="AQ46" s="20">
        <v>0.83050847457627119</v>
      </c>
      <c r="AR46" s="20">
        <v>0.86792452830188682</v>
      </c>
      <c r="AS46" s="20">
        <v>0.86792452830188682</v>
      </c>
      <c r="AT46" s="20">
        <v>0.84615384615384615</v>
      </c>
      <c r="AU46" s="20">
        <v>0.88571428571428568</v>
      </c>
      <c r="AV46" s="20">
        <v>0.84</v>
      </c>
      <c r="AW46" s="20">
        <v>0.84615384615384615</v>
      </c>
      <c r="AX46" s="20">
        <v>1</v>
      </c>
      <c r="AY46" s="20">
        <v>1</v>
      </c>
      <c r="AZ46" s="20">
        <v>0.90909090909090906</v>
      </c>
      <c r="BA46" s="20">
        <v>0.92307692307692313</v>
      </c>
      <c r="BB46" s="20">
        <v>0.88888888888888884</v>
      </c>
      <c r="BC46" s="20">
        <v>0.8571428571428571</v>
      </c>
      <c r="BD46" s="20">
        <v>0.89743589743589747</v>
      </c>
      <c r="BE46" s="20">
        <v>0.91666666666666663</v>
      </c>
      <c r="BF46" s="20">
        <v>0.8545454545454545</v>
      </c>
      <c r="BG46" s="20">
        <v>0.88135593220338981</v>
      </c>
      <c r="BH46" s="20">
        <v>0.86956521739130432</v>
      </c>
      <c r="BI46" s="20">
        <v>0.82926829268292679</v>
      </c>
      <c r="BJ46" s="20">
        <v>0.86956521739130432</v>
      </c>
      <c r="BK46" s="20">
        <f>VLOOKUP(A46,'QV kv 1 2024'!$A$1:$E$46,4,FALSE)</f>
        <v>0.80597014925373134</v>
      </c>
      <c r="BL46" s="19">
        <f>VLOOKUP(A46,'QV kv 1 2024'!$A$1:$E$46,3,FALSE)</f>
        <v>67</v>
      </c>
    </row>
    <row r="47" spans="1:66" x14ac:dyDescent="0.2">
      <c r="A47" s="7" t="s">
        <v>113</v>
      </c>
      <c r="B47" s="7" t="s">
        <v>114</v>
      </c>
      <c r="C47" s="8">
        <v>0.77108433734939796</v>
      </c>
      <c r="D47" s="8">
        <v>0.76595744680851097</v>
      </c>
      <c r="E47" s="8">
        <v>0.74468085106382997</v>
      </c>
      <c r="F47" s="8">
        <v>0.76470588235294101</v>
      </c>
      <c r="G47" s="8">
        <v>0.79787234042553201</v>
      </c>
      <c r="H47" s="8">
        <v>0.80851063829787195</v>
      </c>
      <c r="I47" s="8">
        <v>0.81818181818181801</v>
      </c>
      <c r="J47" s="8">
        <v>0.70634920634920595</v>
      </c>
      <c r="K47" s="8">
        <v>0.67073170731707299</v>
      </c>
      <c r="L47" s="8">
        <v>0.66473988439306397</v>
      </c>
      <c r="M47" s="8">
        <v>0.63529411764705901</v>
      </c>
      <c r="N47" s="8">
        <v>0.67763157894736803</v>
      </c>
      <c r="O47" s="8">
        <v>0.678321678321678</v>
      </c>
      <c r="P47" s="8">
        <v>0.66417910447761197</v>
      </c>
      <c r="Q47" s="10">
        <v>0.66</v>
      </c>
      <c r="R47" s="10">
        <v>0.67</v>
      </c>
      <c r="S47" s="10">
        <v>0.71</v>
      </c>
      <c r="T47" s="10">
        <v>0.75349999999999995</v>
      </c>
      <c r="U47" s="10">
        <v>0.7329</v>
      </c>
      <c r="V47" s="10">
        <v>0.76470000000000005</v>
      </c>
      <c r="W47" s="10">
        <v>0.84130000000000005</v>
      </c>
      <c r="X47" s="10">
        <v>0.80510000000000004</v>
      </c>
      <c r="Y47" s="16">
        <v>0.85384615384615381</v>
      </c>
      <c r="Z47" s="16">
        <v>0.875</v>
      </c>
      <c r="AA47" s="16">
        <v>0.7769784172661871</v>
      </c>
      <c r="AB47" s="16">
        <v>0.77124183006535951</v>
      </c>
      <c r="AC47" s="17">
        <v>0.755</v>
      </c>
      <c r="AD47" s="17">
        <v>0.76970000000000005</v>
      </c>
      <c r="AE47" s="17">
        <v>0.76070000000000004</v>
      </c>
      <c r="AF47" s="20">
        <v>0.7611</v>
      </c>
      <c r="AG47" s="20">
        <v>0.75539999999999996</v>
      </c>
      <c r="AH47" s="20">
        <v>0.73509999999999998</v>
      </c>
      <c r="AI47" s="20">
        <v>0.82608695652173914</v>
      </c>
      <c r="AJ47" s="20">
        <v>0.86567164179104472</v>
      </c>
      <c r="AK47" s="20">
        <v>0.88729999999999998</v>
      </c>
      <c r="AL47" s="20">
        <v>0.90429999999999999</v>
      </c>
      <c r="AM47" s="20">
        <v>0.8579</v>
      </c>
      <c r="AN47" s="20">
        <v>0.85310734463276838</v>
      </c>
      <c r="AO47" s="20">
        <v>0.84313725490196079</v>
      </c>
      <c r="AP47" s="20">
        <v>0.84671532846715325</v>
      </c>
      <c r="AQ47" s="20">
        <v>0.8910891089108911</v>
      </c>
      <c r="AR47" s="20">
        <v>0.88541666666666663</v>
      </c>
      <c r="AS47" s="20">
        <v>0.8666666666666667</v>
      </c>
      <c r="AT47" s="20">
        <v>0.87951807228915657</v>
      </c>
      <c r="AU47" s="20">
        <v>0.86842105263157898</v>
      </c>
      <c r="AV47" s="20">
        <v>0.87931034482758619</v>
      </c>
      <c r="AW47" s="20">
        <v>0.87755102040816324</v>
      </c>
      <c r="AX47" s="20">
        <v>0.84615384615384615</v>
      </c>
      <c r="AY47" s="20">
        <v>0.78947368421052633</v>
      </c>
      <c r="AZ47" s="20">
        <v>0.78947368421052633</v>
      </c>
      <c r="BA47" s="20">
        <v>0.875</v>
      </c>
      <c r="BB47" s="20">
        <v>0.93103448275862066</v>
      </c>
      <c r="BC47" s="20">
        <v>0.91428571428571426</v>
      </c>
      <c r="BD47" s="20">
        <v>0.87037037037037035</v>
      </c>
      <c r="BE47" s="20">
        <v>0.859375</v>
      </c>
      <c r="BF47" s="20">
        <v>0.82926829268292679</v>
      </c>
      <c r="BG47" s="20">
        <v>0.81632653061224492</v>
      </c>
      <c r="BH47" s="20">
        <v>0.80373831775700932</v>
      </c>
      <c r="BI47" s="20">
        <v>0.80952380952380953</v>
      </c>
      <c r="BJ47" s="20">
        <v>0.797752808988764</v>
      </c>
      <c r="BK47" s="20">
        <f>VLOOKUP(A47,'QV kv 1 2024'!$A$1:$E$46,4,FALSE)</f>
        <v>0.80487804878048785</v>
      </c>
      <c r="BL47" s="19">
        <f>VLOOKUP(A47,'QV kv 1 2024'!$A$1:$E$46,3,FALSE)</f>
        <v>82</v>
      </c>
    </row>
    <row r="48" spans="1:66" x14ac:dyDescent="0.2">
      <c r="A48" s="7" t="s">
        <v>33</v>
      </c>
      <c r="B48" s="7" t="s">
        <v>68</v>
      </c>
      <c r="C48" s="8">
        <v>0.76893939393939403</v>
      </c>
      <c r="D48" s="8">
        <v>0.75720164609053497</v>
      </c>
      <c r="E48" s="8">
        <v>0.763636363636364</v>
      </c>
      <c r="F48" s="8">
        <v>0.74074074074074103</v>
      </c>
      <c r="G48" s="8">
        <v>0.74358974358974395</v>
      </c>
      <c r="H48" s="8">
        <v>0.70454545454545503</v>
      </c>
      <c r="I48" s="8">
        <v>0.65641025641025597</v>
      </c>
      <c r="J48" s="8">
        <v>0.62962962962962998</v>
      </c>
      <c r="K48" s="8">
        <v>0.66486486486486496</v>
      </c>
      <c r="L48" s="8">
        <v>0.68181818181818199</v>
      </c>
      <c r="M48" s="8">
        <v>0.78899082568807299</v>
      </c>
      <c r="N48" s="8">
        <v>0.88571428571428601</v>
      </c>
      <c r="O48" s="8">
        <v>0.86725663716814205</v>
      </c>
      <c r="P48" s="8">
        <v>0.86842105263157898</v>
      </c>
      <c r="Q48" s="10">
        <v>0.85</v>
      </c>
      <c r="R48" s="10">
        <v>0.79</v>
      </c>
      <c r="S48" s="10">
        <v>0.76</v>
      </c>
      <c r="T48" s="10">
        <v>0.78259999999999996</v>
      </c>
      <c r="U48" s="10">
        <v>0.78129999999999999</v>
      </c>
      <c r="V48" s="10">
        <v>0.80900000000000005</v>
      </c>
      <c r="W48" s="10">
        <v>0.82350000000000001</v>
      </c>
      <c r="X48" s="10">
        <v>0.82669999999999999</v>
      </c>
      <c r="Y48" s="16">
        <v>0.83333333333333337</v>
      </c>
      <c r="Z48" s="16">
        <v>0.88519999999999999</v>
      </c>
      <c r="AA48" s="16">
        <v>0.89230769230769236</v>
      </c>
      <c r="AB48" s="16">
        <v>0.92500000000000004</v>
      </c>
      <c r="AC48" s="17">
        <v>0.9375</v>
      </c>
      <c r="AD48" s="17">
        <v>0.92310000000000003</v>
      </c>
      <c r="AE48" s="17">
        <v>0.91359999999999997</v>
      </c>
      <c r="AF48" s="20">
        <v>0.89390000000000003</v>
      </c>
      <c r="AG48" s="20">
        <v>0.90629999999999999</v>
      </c>
      <c r="AH48" s="20">
        <v>0.9</v>
      </c>
      <c r="AI48" s="20">
        <v>0.91249999999999998</v>
      </c>
      <c r="AJ48" s="20">
        <v>0.92307692307692313</v>
      </c>
      <c r="AK48" s="20">
        <v>0.89190000000000003</v>
      </c>
      <c r="AL48" s="20">
        <v>0.9</v>
      </c>
      <c r="AM48" s="20">
        <v>0.92859999999999998</v>
      </c>
      <c r="AN48" s="20">
        <v>0.87142857142857144</v>
      </c>
      <c r="AO48" s="20">
        <v>0.91666666666666663</v>
      </c>
      <c r="AP48" s="20">
        <v>0.91249999999999998</v>
      </c>
      <c r="AQ48" s="20">
        <v>0.88749999999999996</v>
      </c>
      <c r="AR48" s="20">
        <v>0.92647058823529416</v>
      </c>
      <c r="AS48" s="20">
        <v>0.91935483870967738</v>
      </c>
      <c r="AT48" s="20">
        <v>0.92592592592592593</v>
      </c>
      <c r="AU48" s="20">
        <v>0.95833333333333337</v>
      </c>
      <c r="AV48" s="20">
        <v>0.95121951219512191</v>
      </c>
      <c r="AW48" s="20">
        <v>0.95</v>
      </c>
      <c r="AX48" s="20">
        <v>0.90322580645161288</v>
      </c>
      <c r="AY48" s="20">
        <v>0.83333333333333337</v>
      </c>
      <c r="AZ48" s="20">
        <v>0.8571428571428571</v>
      </c>
      <c r="BA48" s="20">
        <v>0.69230769230769229</v>
      </c>
      <c r="BB48" s="20">
        <v>0.90909090909090906</v>
      </c>
      <c r="BC48" s="20">
        <v>0.91666666666666663</v>
      </c>
      <c r="BD48" s="20">
        <v>0.9285714285714286</v>
      </c>
      <c r="BE48" s="20">
        <v>0.96296296296296291</v>
      </c>
      <c r="BF48" s="20">
        <v>0.83333333333333337</v>
      </c>
      <c r="BG48" s="20">
        <v>0.86956521739130432</v>
      </c>
      <c r="BH48" s="20">
        <v>0.83333333333333337</v>
      </c>
      <c r="BI48" s="20">
        <v>0.87179487179487181</v>
      </c>
      <c r="BJ48" s="20">
        <v>0.80851063829787229</v>
      </c>
      <c r="BK48" s="20">
        <f>VLOOKUP(A48,'QV kv 1 2024'!$A$1:$E$46,4,FALSE)</f>
        <v>0.78787878787878785</v>
      </c>
      <c r="BL48" s="19">
        <f>VLOOKUP(A48,'QV kv 1 2024'!$A$1:$E$46,3,FALSE)</f>
        <v>66</v>
      </c>
    </row>
    <row r="49" spans="1:260" s="3" customFormat="1" x14ac:dyDescent="0.2">
      <c r="A49" s="7" t="s">
        <v>28</v>
      </c>
      <c r="B49" s="7" t="s">
        <v>63</v>
      </c>
      <c r="C49" s="8">
        <v>0.63698630136986301</v>
      </c>
      <c r="D49" s="8">
        <v>0.63636363636363602</v>
      </c>
      <c r="E49" s="8">
        <v>0.621428571428571</v>
      </c>
      <c r="F49" s="8">
        <v>0.64814814814814803</v>
      </c>
      <c r="G49" s="8">
        <v>0.72839506172839497</v>
      </c>
      <c r="H49" s="8">
        <v>0.78571428571428603</v>
      </c>
      <c r="I49" s="8">
        <v>0.83076923076923104</v>
      </c>
      <c r="J49" s="8">
        <v>0.81818181818181801</v>
      </c>
      <c r="K49" s="8">
        <v>0.71428571428571397</v>
      </c>
      <c r="L49" s="8">
        <v>0.69565217391304301</v>
      </c>
      <c r="M49" s="8">
        <v>0.68181818181818199</v>
      </c>
      <c r="N49" s="8">
        <v>0.75862068965517204</v>
      </c>
      <c r="O49" s="8">
        <v>0.89583333333333304</v>
      </c>
      <c r="P49" s="8">
        <v>0.84210526315789502</v>
      </c>
      <c r="Q49" s="10">
        <v>0.85</v>
      </c>
      <c r="R49" s="10">
        <v>0.81</v>
      </c>
      <c r="S49" s="10">
        <v>0.8</v>
      </c>
      <c r="T49" s="10">
        <v>0.871</v>
      </c>
      <c r="U49" s="10">
        <v>0.8548</v>
      </c>
      <c r="V49" s="10">
        <v>0.8548</v>
      </c>
      <c r="W49" s="10">
        <v>0.84930000000000005</v>
      </c>
      <c r="X49" s="10">
        <v>0.79449999999999998</v>
      </c>
      <c r="Y49" s="16">
        <v>0.81081081081081086</v>
      </c>
      <c r="Z49" s="16">
        <v>0.82350000000000001</v>
      </c>
      <c r="AA49" s="16">
        <v>0.84615384615384615</v>
      </c>
      <c r="AB49" s="16">
        <v>0.79710144927536231</v>
      </c>
      <c r="AC49" s="17">
        <v>0.73680000000000001</v>
      </c>
      <c r="AD49" s="17">
        <v>0.72499999999999998</v>
      </c>
      <c r="AE49" s="17">
        <v>0.68179999999999996</v>
      </c>
      <c r="AF49" s="20">
        <v>0.72629999999999995</v>
      </c>
      <c r="AG49" s="20">
        <v>0.78490000000000004</v>
      </c>
      <c r="AH49" s="20">
        <v>0.8</v>
      </c>
      <c r="AI49" s="20">
        <v>0.84375</v>
      </c>
      <c r="AJ49" s="20">
        <v>0.85542168674698793</v>
      </c>
      <c r="AK49" s="20">
        <v>0.87209999999999999</v>
      </c>
      <c r="AL49" s="20">
        <v>0.90800000000000003</v>
      </c>
      <c r="AM49" s="20">
        <v>0.94950000000000001</v>
      </c>
      <c r="AN49" s="20">
        <v>0.96116504854368934</v>
      </c>
      <c r="AO49" s="20">
        <v>0.93617021276595747</v>
      </c>
      <c r="AP49" s="20">
        <v>0.91578947368421049</v>
      </c>
      <c r="AQ49" s="20">
        <v>0.88461538461538458</v>
      </c>
      <c r="AR49" s="20">
        <v>0.88695652173913042</v>
      </c>
      <c r="AS49" s="20">
        <v>0.89655172413793105</v>
      </c>
      <c r="AT49" s="20">
        <v>0.84545454545454546</v>
      </c>
      <c r="AU49" s="20">
        <v>0.83783783783783783</v>
      </c>
      <c r="AV49" s="20">
        <v>0.8202247191011236</v>
      </c>
      <c r="AW49" s="20">
        <v>0.81521739130434778</v>
      </c>
      <c r="AX49" s="20">
        <v>0.88607594936708856</v>
      </c>
      <c r="AY49" s="20">
        <v>0.90322580645161288</v>
      </c>
      <c r="AZ49" s="20">
        <v>0.94594594594594594</v>
      </c>
      <c r="BA49" s="20">
        <v>0.9375</v>
      </c>
      <c r="BB49" s="20">
        <v>0.88524590163934425</v>
      </c>
      <c r="BC49" s="20">
        <v>0.84146341463414631</v>
      </c>
      <c r="BD49" s="20">
        <v>0.80232558139534882</v>
      </c>
      <c r="BE49" s="20">
        <v>0.81818181818181823</v>
      </c>
      <c r="BF49" s="20">
        <v>0.84523809523809523</v>
      </c>
      <c r="BG49" s="20">
        <v>0.84347826086956523</v>
      </c>
      <c r="BH49" s="20">
        <v>0.8671875</v>
      </c>
      <c r="BI49" s="20">
        <v>0.86153846153846159</v>
      </c>
      <c r="BJ49" s="20">
        <v>0.79844961240310075</v>
      </c>
      <c r="BK49" s="20">
        <f>VLOOKUP(A49,'QV kv 1 2024'!$A$1:$E$46,4,FALSE)</f>
        <v>0.76106194690265483</v>
      </c>
      <c r="BL49" s="19">
        <f>VLOOKUP(A49,'QV kv 1 2024'!$A$1:$E$46,3,FALSE)</f>
        <v>113</v>
      </c>
    </row>
    <row r="50" spans="1:260" x14ac:dyDescent="0.2">
      <c r="A50" s="18" t="s">
        <v>179</v>
      </c>
      <c r="B50" s="7" t="s">
        <v>180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"/>
      <c r="R50" s="10"/>
      <c r="S50" s="10"/>
      <c r="T50" s="10"/>
      <c r="U50" s="10"/>
      <c r="V50" s="10"/>
      <c r="W50" s="10"/>
      <c r="X50" s="10"/>
      <c r="Y50" s="16"/>
      <c r="Z50" s="16"/>
      <c r="AA50" s="16"/>
      <c r="AB50" s="16"/>
      <c r="AC50" s="17"/>
      <c r="AD50" s="17"/>
      <c r="AE50" s="17"/>
      <c r="AF50" s="20"/>
      <c r="AG50" s="20"/>
      <c r="AH50" s="20"/>
      <c r="AI50" s="20"/>
      <c r="AJ50" s="20"/>
      <c r="AK50" s="20"/>
      <c r="AL50" s="20">
        <v>0.90910000000000002</v>
      </c>
      <c r="AM50" s="20">
        <v>0.82609999999999995</v>
      </c>
      <c r="AN50" s="20">
        <v>0.83333333333333337</v>
      </c>
      <c r="AO50" s="20">
        <v>0.79487179487179482</v>
      </c>
      <c r="AP50" s="20">
        <v>0.76595744680851063</v>
      </c>
      <c r="AQ50" s="20">
        <v>0.82222222222222219</v>
      </c>
      <c r="AR50" s="20">
        <v>0.82352941176470584</v>
      </c>
      <c r="AS50" s="20">
        <v>0.875</v>
      </c>
      <c r="AT50" s="20">
        <v>1</v>
      </c>
      <c r="AU50" s="20">
        <v>0.90909090909090906</v>
      </c>
      <c r="AV50" s="20">
        <v>0.90909090909090906</v>
      </c>
      <c r="AW50" s="20">
        <v>0.9</v>
      </c>
      <c r="AX50" s="20">
        <v>0.83333333333333337</v>
      </c>
      <c r="AY50" s="20">
        <v>0.8</v>
      </c>
      <c r="AZ50" s="20">
        <v>0.7857142857142857</v>
      </c>
      <c r="BA50" s="20">
        <v>0.66666666666666663</v>
      </c>
      <c r="BB50" s="20">
        <v>0.61904761904761907</v>
      </c>
      <c r="BC50" s="20">
        <v>0.5714285714285714</v>
      </c>
      <c r="BD50" s="20">
        <v>0.5</v>
      </c>
      <c r="BE50" s="20">
        <v>0.7142857142857143</v>
      </c>
      <c r="BF50" s="20">
        <v>0.77777777777777779</v>
      </c>
      <c r="BG50" s="20">
        <v>0.8571428571428571</v>
      </c>
      <c r="BH50" s="20">
        <v>0.875</v>
      </c>
      <c r="BI50" s="20">
        <v>0.85</v>
      </c>
      <c r="BJ50" s="20">
        <v>0.77272727272727271</v>
      </c>
      <c r="BK50" s="20">
        <f>VLOOKUP(A50,'QV kv 1 2024'!$A$1:$E$46,4,FALSE)</f>
        <v>0.75</v>
      </c>
      <c r="BL50" s="19">
        <f>VLOOKUP(A50,'QV kv 1 2024'!$A$1:$E$46,3,FALSE)</f>
        <v>20</v>
      </c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</row>
    <row r="51" spans="1:260" s="3" customFormat="1" x14ac:dyDescent="0.2">
      <c r="A51" s="18" t="s">
        <v>27</v>
      </c>
      <c r="B51" s="7" t="s">
        <v>62</v>
      </c>
      <c r="C51" s="8">
        <v>0.84536082474226804</v>
      </c>
      <c r="D51" s="8">
        <v>0.84146341463414598</v>
      </c>
      <c r="E51" s="8">
        <v>0.835443037974684</v>
      </c>
      <c r="F51" s="8">
        <v>0.81944444444444398</v>
      </c>
      <c r="G51" s="8">
        <v>0.83928571428571397</v>
      </c>
      <c r="H51" s="8">
        <v>0.89230769230769202</v>
      </c>
      <c r="I51" s="8">
        <v>0.86567164179104505</v>
      </c>
      <c r="J51" s="8">
        <v>0.80303030303030298</v>
      </c>
      <c r="K51" s="8">
        <v>0.82926829268292701</v>
      </c>
      <c r="L51" s="8">
        <v>0.76470588235294101</v>
      </c>
      <c r="M51" s="8">
        <v>0.79518072289156605</v>
      </c>
      <c r="N51" s="8">
        <v>0.85858585858585901</v>
      </c>
      <c r="O51" s="8">
        <v>0.83838383838383801</v>
      </c>
      <c r="P51" s="8">
        <v>0.8</v>
      </c>
      <c r="Q51" s="10">
        <v>0.76</v>
      </c>
      <c r="R51" s="10">
        <v>0.7</v>
      </c>
      <c r="S51" s="10">
        <v>0.65</v>
      </c>
      <c r="T51" s="10">
        <v>0.64559999999999995</v>
      </c>
      <c r="U51" s="10">
        <v>0.65880000000000005</v>
      </c>
      <c r="V51" s="10">
        <v>0.67090000000000005</v>
      </c>
      <c r="W51" s="10">
        <v>0.72970000000000002</v>
      </c>
      <c r="X51" s="10">
        <v>0.75339999999999996</v>
      </c>
      <c r="Y51" s="16">
        <v>0.7846153846153846</v>
      </c>
      <c r="Z51" s="16">
        <v>0.79310000000000003</v>
      </c>
      <c r="AA51" s="16">
        <v>0.76811594202898548</v>
      </c>
      <c r="AB51" s="16">
        <v>0.82758620689655171</v>
      </c>
      <c r="AC51" s="17">
        <v>0.8548</v>
      </c>
      <c r="AD51" s="17">
        <v>0.873</v>
      </c>
      <c r="AE51" s="17">
        <v>0.87270000000000003</v>
      </c>
      <c r="AF51" s="20">
        <v>0.81079999999999997</v>
      </c>
      <c r="AG51" s="20">
        <v>0.74070000000000003</v>
      </c>
      <c r="AH51" s="20">
        <v>0.68630000000000002</v>
      </c>
      <c r="AI51" s="20">
        <v>0.66</v>
      </c>
      <c r="AJ51" s="20">
        <v>0.63829787234042556</v>
      </c>
      <c r="AK51" s="20">
        <v>0.61109999999999998</v>
      </c>
      <c r="AL51" s="20">
        <v>0.59760000000000002</v>
      </c>
      <c r="AM51" s="20">
        <v>0.68289999999999995</v>
      </c>
      <c r="AN51" s="20">
        <v>0.71621621621621623</v>
      </c>
      <c r="AO51" s="20">
        <v>0.76119402985074625</v>
      </c>
      <c r="AP51" s="20">
        <v>0.85964912280701755</v>
      </c>
      <c r="AQ51" s="20">
        <v>0.77777777777777779</v>
      </c>
      <c r="AR51" s="20">
        <v>0.6987951807228916</v>
      </c>
      <c r="AS51" s="20">
        <v>0.72289156626506024</v>
      </c>
      <c r="AT51" s="20">
        <v>0.7</v>
      </c>
      <c r="AU51" s="20">
        <v>0.70967741935483875</v>
      </c>
      <c r="AV51" s="20">
        <v>0.85</v>
      </c>
      <c r="AW51" s="20">
        <v>0.83333333333333337</v>
      </c>
      <c r="AX51" s="20">
        <v>0.85185185185185186</v>
      </c>
      <c r="AY51" s="20">
        <v>0.76923076923076927</v>
      </c>
      <c r="AZ51" s="20">
        <v>0.82352941176470584</v>
      </c>
      <c r="BA51" s="20">
        <v>0.9375</v>
      </c>
      <c r="BB51" s="20">
        <v>0.87234042553191493</v>
      </c>
      <c r="BC51" s="20">
        <v>0.84210526315789469</v>
      </c>
      <c r="BD51" s="20">
        <v>0.75</v>
      </c>
      <c r="BE51" s="20">
        <v>0.6271186440677966</v>
      </c>
      <c r="BF51" s="20">
        <v>0.66129032258064513</v>
      </c>
      <c r="BG51" s="20">
        <v>0.68354430379746833</v>
      </c>
      <c r="BH51" s="20">
        <v>0.68085106382978722</v>
      </c>
      <c r="BI51" s="20">
        <v>0.74747474747474751</v>
      </c>
      <c r="BJ51" s="20">
        <v>0.74545454545454548</v>
      </c>
      <c r="BK51" s="20">
        <f>VLOOKUP(A51,'QV kv 1 2024'!$A$1:$E$46,4,FALSE)</f>
        <v>0.74774774774774777</v>
      </c>
      <c r="BL51" s="19">
        <f>VLOOKUP(A51,'QV kv 1 2024'!$A$1:$E$46,3,FALSE)</f>
        <v>111</v>
      </c>
    </row>
    <row r="52" spans="1:260" s="3" customFormat="1" x14ac:dyDescent="0.2">
      <c r="A52" s="7" t="s">
        <v>39</v>
      </c>
      <c r="B52" s="7" t="s">
        <v>74</v>
      </c>
      <c r="C52" s="8">
        <v>0.75187969924812004</v>
      </c>
      <c r="D52" s="8">
        <v>0.79032258064516103</v>
      </c>
      <c r="E52" s="8">
        <v>0.78991596638655504</v>
      </c>
      <c r="F52" s="8">
        <v>0.75490196078431404</v>
      </c>
      <c r="G52" s="8">
        <v>0.70588235294117696</v>
      </c>
      <c r="H52" s="8">
        <v>0.64893617021276595</v>
      </c>
      <c r="I52" s="8">
        <v>0.62616822429906505</v>
      </c>
      <c r="J52" s="8">
        <v>0.61764705882352899</v>
      </c>
      <c r="K52" s="8">
        <v>0.63106796116504904</v>
      </c>
      <c r="L52" s="8">
        <v>0.66666666666666696</v>
      </c>
      <c r="M52" s="8">
        <v>0.66265060240963902</v>
      </c>
      <c r="N52" s="8">
        <v>0.67500000000000004</v>
      </c>
      <c r="O52" s="8">
        <v>0.71052631578947401</v>
      </c>
      <c r="P52" s="8">
        <v>0.68571428571428605</v>
      </c>
      <c r="Q52" s="10">
        <v>0.7</v>
      </c>
      <c r="R52" s="10">
        <v>0.77</v>
      </c>
      <c r="S52" s="10">
        <v>0.76</v>
      </c>
      <c r="T52" s="10">
        <v>0.81030000000000002</v>
      </c>
      <c r="U52" s="10">
        <v>0.81430000000000002</v>
      </c>
      <c r="V52" s="10">
        <v>0.77969999999999995</v>
      </c>
      <c r="W52" s="10">
        <v>0.75409999999999999</v>
      </c>
      <c r="X52" s="10">
        <v>0.66669999999999996</v>
      </c>
      <c r="Y52" s="16">
        <v>0.5714285714285714</v>
      </c>
      <c r="Z52" s="16">
        <v>0.59089999999999998</v>
      </c>
      <c r="AA52" s="16">
        <v>0.61111111111111116</v>
      </c>
      <c r="AB52" s="16">
        <v>0.6454545454545455</v>
      </c>
      <c r="AC52" s="17">
        <v>0.66990000000000005</v>
      </c>
      <c r="AD52" s="17">
        <v>0.64839999999999998</v>
      </c>
      <c r="AE52" s="17">
        <v>0.6593</v>
      </c>
      <c r="AF52" s="20">
        <v>0.63919999999999999</v>
      </c>
      <c r="AG52" s="20">
        <v>0.64549999999999996</v>
      </c>
      <c r="AH52" s="20">
        <v>0.64</v>
      </c>
      <c r="AI52" s="20">
        <v>0.66666666666666663</v>
      </c>
      <c r="AJ52" s="20">
        <v>0.73770491803278693</v>
      </c>
      <c r="AK52" s="20">
        <v>0.8</v>
      </c>
      <c r="AL52" s="20">
        <v>0.83330000000000004</v>
      </c>
      <c r="AM52" s="20">
        <v>0.68627450980392157</v>
      </c>
      <c r="AN52" s="20">
        <v>0.65151515151515149</v>
      </c>
      <c r="AO52" s="20">
        <v>0.66666666666666663</v>
      </c>
      <c r="AP52" s="20">
        <v>0.6619718309859155</v>
      </c>
      <c r="AQ52" s="20">
        <v>0.76666666666666672</v>
      </c>
      <c r="AR52" s="20">
        <v>0.80555555555555558</v>
      </c>
      <c r="AS52" s="20">
        <v>0.79220779220779225</v>
      </c>
      <c r="AT52" s="20">
        <v>0.81428571428571428</v>
      </c>
      <c r="AU52" s="20">
        <v>0.78947368421052633</v>
      </c>
      <c r="AV52" s="20">
        <v>0.73469387755102045</v>
      </c>
      <c r="AW52" s="20">
        <v>0.75</v>
      </c>
      <c r="AX52" s="20">
        <v>0.7931034482758621</v>
      </c>
      <c r="AY52" s="20">
        <v>0.69230769230769229</v>
      </c>
      <c r="AZ52" s="20">
        <v>0.70588235294117652</v>
      </c>
      <c r="BA52" s="20">
        <v>0.77272727272727271</v>
      </c>
      <c r="BB52" s="20">
        <v>0.65517241379310343</v>
      </c>
      <c r="BC52" s="20">
        <v>0.7142857142857143</v>
      </c>
      <c r="BD52" s="20">
        <v>0.73529411764705888</v>
      </c>
      <c r="BE52" s="20">
        <v>0.7142857142857143</v>
      </c>
      <c r="BF52" s="20">
        <v>0.79487179487179482</v>
      </c>
      <c r="BG52" s="20">
        <v>0.78723404255319152</v>
      </c>
      <c r="BH52" s="20">
        <v>0.8</v>
      </c>
      <c r="BI52" s="20">
        <v>0.76470588235294112</v>
      </c>
      <c r="BJ52" s="20">
        <v>0.73333333333333328</v>
      </c>
      <c r="BK52" s="20">
        <f>VLOOKUP(A52,'QV kv 1 2024'!$A$1:$E$46,4,FALSE)</f>
        <v>0.74647887323943662</v>
      </c>
      <c r="BL52" s="19">
        <f>VLOOKUP(A52,'QV kv 1 2024'!$A$1:$E$46,3,FALSE)</f>
        <v>71</v>
      </c>
    </row>
    <row r="53" spans="1:260" x14ac:dyDescent="0.2">
      <c r="A53" s="7" t="s">
        <v>7</v>
      </c>
      <c r="B53" s="7" t="s">
        <v>46</v>
      </c>
      <c r="C53" s="8">
        <v>0.68292682926829296</v>
      </c>
      <c r="D53" s="8">
        <v>0.69767441860465096</v>
      </c>
      <c r="E53" s="8">
        <v>0.72727272727272696</v>
      </c>
      <c r="F53" s="8">
        <v>0.76666666666666705</v>
      </c>
      <c r="G53" s="8">
        <v>0.68421052631578905</v>
      </c>
      <c r="H53" s="8">
        <v>0.68421052631578905</v>
      </c>
      <c r="I53" s="8">
        <v>0.75</v>
      </c>
      <c r="J53" s="8">
        <v>0.79166666666666696</v>
      </c>
      <c r="K53" s="8">
        <v>0.84848484848484895</v>
      </c>
      <c r="L53" s="8">
        <v>0.79411764705882304</v>
      </c>
      <c r="M53" s="8">
        <v>0.72222222222222199</v>
      </c>
      <c r="N53" s="8">
        <v>0.70588235294117696</v>
      </c>
      <c r="O53" s="8">
        <v>0.73684210526315796</v>
      </c>
      <c r="P53" s="8">
        <v>0.86842105263157898</v>
      </c>
      <c r="Q53" s="10">
        <v>0.94</v>
      </c>
      <c r="R53" s="10">
        <v>0.96</v>
      </c>
      <c r="S53" s="10">
        <v>0.93</v>
      </c>
      <c r="T53" s="10">
        <v>0.91669999999999996</v>
      </c>
      <c r="U53" s="10">
        <v>0.9032</v>
      </c>
      <c r="V53" s="10">
        <v>0.91669999999999996</v>
      </c>
      <c r="W53" s="10">
        <v>0.86670000000000003</v>
      </c>
      <c r="X53" s="10">
        <v>0.9032</v>
      </c>
      <c r="Y53" s="16">
        <v>0.93333333333333335</v>
      </c>
      <c r="Z53" s="16">
        <v>0.92589999999999995</v>
      </c>
      <c r="AA53" s="16">
        <v>0.9642857142857143</v>
      </c>
      <c r="AB53" s="16">
        <v>0.92307692307692313</v>
      </c>
      <c r="AC53" s="17">
        <v>0.90910000000000002</v>
      </c>
      <c r="AD53" s="17">
        <v>0.75860000000000005</v>
      </c>
      <c r="AE53" s="17">
        <v>0.68</v>
      </c>
      <c r="AF53" s="20">
        <v>0.73329999999999995</v>
      </c>
      <c r="AG53" s="20">
        <v>0.71879999999999999</v>
      </c>
      <c r="AH53" s="20">
        <v>0.84</v>
      </c>
      <c r="AI53" s="20">
        <v>0.90625</v>
      </c>
      <c r="AJ53" s="20">
        <v>0.92592592592592593</v>
      </c>
      <c r="AK53" s="20">
        <v>0.92589999999999995</v>
      </c>
      <c r="AL53" s="20">
        <v>0.871</v>
      </c>
      <c r="AM53" s="20">
        <v>0.86360000000000003</v>
      </c>
      <c r="AN53" s="20">
        <v>0.87096774193548387</v>
      </c>
      <c r="AO53" s="20">
        <v>0.81818181818181823</v>
      </c>
      <c r="AP53" s="20">
        <v>0.78125</v>
      </c>
      <c r="AQ53" s="20">
        <v>0.79591836734693877</v>
      </c>
      <c r="AR53" s="20">
        <v>0.7857142857142857</v>
      </c>
      <c r="AS53" s="20">
        <v>0.84444444444444444</v>
      </c>
      <c r="AT53" s="20">
        <v>0.88636363636363635</v>
      </c>
      <c r="AU53" s="20">
        <v>0.88571428571428568</v>
      </c>
      <c r="AV53" s="20">
        <v>0.875</v>
      </c>
      <c r="AW53" s="20">
        <v>0.83333333333333337</v>
      </c>
      <c r="AX53" s="20">
        <v>0.83333333333333337</v>
      </c>
      <c r="AY53" s="20">
        <v>0.83333333333333337</v>
      </c>
      <c r="AZ53" s="20">
        <v>0.8571428571428571</v>
      </c>
      <c r="BA53" s="20">
        <v>1</v>
      </c>
      <c r="BB53" s="20">
        <v>1</v>
      </c>
      <c r="BC53" s="20">
        <v>1</v>
      </c>
      <c r="BD53" s="20">
        <v>0.88888888888888884</v>
      </c>
      <c r="BE53" s="20">
        <v>0.79166666666666663</v>
      </c>
      <c r="BF53" s="20">
        <v>0.77419354838709675</v>
      </c>
      <c r="BG53" s="20">
        <v>0.78846153846153844</v>
      </c>
      <c r="BH53" s="20">
        <v>0.77586206896551724</v>
      </c>
      <c r="BI53" s="20">
        <v>0.80392156862745101</v>
      </c>
      <c r="BJ53" s="20">
        <v>0.80952380952380953</v>
      </c>
      <c r="BK53" s="20">
        <f>VLOOKUP(A53,'QV kv 1 2024'!$A$1:$E$46,4,FALSE)</f>
        <v>0.74285714285714288</v>
      </c>
      <c r="BL53" s="19">
        <f>VLOOKUP(A53,'QV kv 1 2024'!$A$1:$E$46,3,FALSE)</f>
        <v>35</v>
      </c>
    </row>
    <row r="54" spans="1:260" x14ac:dyDescent="0.2">
      <c r="A54" s="7" t="s">
        <v>29</v>
      </c>
      <c r="B54" s="7" t="s">
        <v>64</v>
      </c>
      <c r="C54" s="8">
        <v>0.60465116279069797</v>
      </c>
      <c r="D54" s="8">
        <v>0.56842105263157905</v>
      </c>
      <c r="E54" s="8">
        <v>0.58585858585858597</v>
      </c>
      <c r="F54" s="8">
        <v>0.61</v>
      </c>
      <c r="G54" s="8">
        <v>0.57446808510638303</v>
      </c>
      <c r="H54" s="8">
        <v>0.63809523809523805</v>
      </c>
      <c r="I54" s="8">
        <v>0.61467889908256901</v>
      </c>
      <c r="J54" s="8">
        <v>0.58974358974358998</v>
      </c>
      <c r="K54" s="8">
        <v>0.59349593495935005</v>
      </c>
      <c r="L54" s="8">
        <v>0.58035714285714302</v>
      </c>
      <c r="M54" s="8">
        <v>0.59223300970873805</v>
      </c>
      <c r="N54" s="8">
        <v>0.58415841584158401</v>
      </c>
      <c r="O54" s="8">
        <v>0.67073170731707299</v>
      </c>
      <c r="P54" s="8">
        <v>0.69230769230769196</v>
      </c>
      <c r="Q54" s="10">
        <v>0.72</v>
      </c>
      <c r="R54" s="10">
        <v>0.82</v>
      </c>
      <c r="S54" s="10">
        <v>0.76</v>
      </c>
      <c r="T54" s="10">
        <v>0.75</v>
      </c>
      <c r="U54" s="10">
        <v>0.73419999999999996</v>
      </c>
      <c r="V54" s="10">
        <v>0.67530000000000001</v>
      </c>
      <c r="W54" s="10">
        <v>0.6724</v>
      </c>
      <c r="X54" s="10">
        <v>0.6512</v>
      </c>
      <c r="Y54" s="16">
        <v>0.65853658536585369</v>
      </c>
      <c r="Z54" s="16">
        <v>0.6744</v>
      </c>
      <c r="AA54" s="16">
        <v>0.76363636363636367</v>
      </c>
      <c r="AB54" s="16">
        <v>0.7678571428571429</v>
      </c>
      <c r="AC54" s="17">
        <v>0.7833</v>
      </c>
      <c r="AD54" s="17">
        <v>0.76470000000000005</v>
      </c>
      <c r="AE54" s="17">
        <v>0.69840000000000002</v>
      </c>
      <c r="AF54" s="20">
        <v>0.73440000000000005</v>
      </c>
      <c r="AG54" s="20">
        <v>0.73680000000000001</v>
      </c>
      <c r="AH54" s="20">
        <v>0.82350000000000001</v>
      </c>
      <c r="AI54" s="20">
        <v>0.84615384615384615</v>
      </c>
      <c r="AJ54" s="20">
        <v>0.84782608695652173</v>
      </c>
      <c r="AK54" s="20">
        <v>0.85450000000000004</v>
      </c>
      <c r="AL54" s="20">
        <v>0.81820000000000004</v>
      </c>
      <c r="AM54" s="20">
        <v>0.8286</v>
      </c>
      <c r="AN54" s="20">
        <v>0.82191780821917804</v>
      </c>
      <c r="AO54" s="20">
        <v>0.82539682539682535</v>
      </c>
      <c r="AP54" s="20">
        <v>0.85245901639344257</v>
      </c>
      <c r="AQ54" s="20">
        <v>0.82978723404255317</v>
      </c>
      <c r="AR54" s="20">
        <v>0.87931034482758619</v>
      </c>
      <c r="AS54" s="20">
        <v>0.85</v>
      </c>
      <c r="AT54" s="20">
        <v>0.89090909090909087</v>
      </c>
      <c r="AU54" s="20">
        <v>0.96</v>
      </c>
      <c r="AV54" s="20">
        <v>0.93333333333333335</v>
      </c>
      <c r="AW54" s="20">
        <v>1</v>
      </c>
      <c r="AX54" s="20">
        <v>1</v>
      </c>
      <c r="AY54" s="20">
        <v>0.91666666666666663</v>
      </c>
      <c r="AZ54" s="20">
        <v>0.82352941176470584</v>
      </c>
      <c r="BA54" s="20">
        <v>0.85</v>
      </c>
      <c r="BB54" s="20">
        <v>0.82608695652173914</v>
      </c>
      <c r="BC54" s="20">
        <v>0.80952380952380953</v>
      </c>
      <c r="BD54" s="20">
        <v>0.88</v>
      </c>
      <c r="BE54" s="20">
        <v>0.85</v>
      </c>
      <c r="BF54" s="20">
        <v>0.77272727272727271</v>
      </c>
      <c r="BG54" s="20">
        <v>0.83870967741935487</v>
      </c>
      <c r="BH54" s="20">
        <v>0.8666666666666667</v>
      </c>
      <c r="BI54" s="20">
        <v>0.84848484848484851</v>
      </c>
      <c r="BJ54" s="20">
        <v>0.81081081081081086</v>
      </c>
      <c r="BK54" s="20">
        <f>VLOOKUP(A54,'QV kv 1 2024'!$A$1:$E$46,4,FALSE)</f>
        <v>0.72093023255813948</v>
      </c>
      <c r="BL54" s="19">
        <f>VLOOKUP(A54,'QV kv 1 2024'!$A$1:$E$46,3,FALSE)</f>
        <v>43</v>
      </c>
    </row>
    <row r="55" spans="1:260" x14ac:dyDescent="0.2">
      <c r="A55" s="7" t="s">
        <v>2</v>
      </c>
      <c r="B55" s="7" t="s">
        <v>41</v>
      </c>
      <c r="C55" s="8">
        <v>0.51111111111111096</v>
      </c>
      <c r="D55" s="8">
        <v>0.57446808510638303</v>
      </c>
      <c r="E55" s="8">
        <v>0.59090909090909105</v>
      </c>
      <c r="F55" s="8">
        <v>0.53846153846153799</v>
      </c>
      <c r="G55" s="8">
        <v>0.42105263157894701</v>
      </c>
      <c r="H55" s="8">
        <v>0.34615384615384598</v>
      </c>
      <c r="I55" s="8">
        <v>0.34545454545454501</v>
      </c>
      <c r="J55" s="8">
        <v>0.38</v>
      </c>
      <c r="K55" s="8">
        <v>0.47169811320754701</v>
      </c>
      <c r="L55" s="8">
        <v>0.50980392156862697</v>
      </c>
      <c r="M55" s="8">
        <v>0.53488372093023295</v>
      </c>
      <c r="N55" s="8">
        <v>0.53488372093023295</v>
      </c>
      <c r="O55" s="8">
        <v>0.625</v>
      </c>
      <c r="P55" s="8">
        <v>0.625</v>
      </c>
      <c r="Q55" s="10">
        <v>0.63</v>
      </c>
      <c r="R55" s="10">
        <v>0.73</v>
      </c>
      <c r="S55" s="10">
        <v>0.8</v>
      </c>
      <c r="T55" s="10">
        <v>0.84850000000000003</v>
      </c>
      <c r="U55" s="10">
        <v>0.83330000000000004</v>
      </c>
      <c r="V55" s="10">
        <v>0.91180000000000005</v>
      </c>
      <c r="W55" s="10">
        <v>0.88460000000000005</v>
      </c>
      <c r="X55" s="10">
        <v>0.84379999999999999</v>
      </c>
      <c r="Y55" s="16">
        <v>0.81578947368421051</v>
      </c>
      <c r="Z55" s="16">
        <v>0.73329999999999995</v>
      </c>
      <c r="AA55" s="16">
        <v>0.77551020408163263</v>
      </c>
      <c r="AB55" s="16">
        <v>0.7857142857142857</v>
      </c>
      <c r="AC55" s="17">
        <v>0.83779999999999999</v>
      </c>
      <c r="AD55" s="17">
        <v>0.85709999999999997</v>
      </c>
      <c r="AE55" s="17">
        <v>0.78949999999999998</v>
      </c>
      <c r="AF55" s="20">
        <v>0.625</v>
      </c>
      <c r="AG55" s="20">
        <v>0.62960000000000005</v>
      </c>
      <c r="AH55" s="20">
        <v>0.65710000000000002</v>
      </c>
      <c r="AI55" s="20">
        <v>0.69047619047619047</v>
      </c>
      <c r="AJ55" s="20">
        <v>0.77142857142857146</v>
      </c>
      <c r="AK55" s="20">
        <v>0.80559999999999998</v>
      </c>
      <c r="AL55" s="20">
        <v>0.9032</v>
      </c>
      <c r="AM55" s="20">
        <v>0.96299999999999997</v>
      </c>
      <c r="AN55" s="20">
        <v>0.96153846153846156</v>
      </c>
      <c r="AO55" s="20">
        <v>0.95833333333333337</v>
      </c>
      <c r="AP55" s="20">
        <v>0.95238095238095233</v>
      </c>
      <c r="AQ55" s="20">
        <v>1</v>
      </c>
      <c r="AR55" s="20">
        <v>0.96</v>
      </c>
      <c r="AS55" s="20">
        <v>0.91666666666666663</v>
      </c>
      <c r="AT55" s="20">
        <v>0.875</v>
      </c>
      <c r="AU55" s="20">
        <v>0.66666666666666663</v>
      </c>
      <c r="AV55" s="20">
        <v>0.6470588235294118</v>
      </c>
      <c r="AW55" s="20">
        <v>0.6428571428571429</v>
      </c>
      <c r="AX55" s="20">
        <v>0.63636363636363635</v>
      </c>
      <c r="AY55" s="20">
        <v>1</v>
      </c>
      <c r="AZ55" s="20">
        <v>1</v>
      </c>
      <c r="BA55" s="20">
        <v>1</v>
      </c>
      <c r="BB55" s="20">
        <v>0.95</v>
      </c>
      <c r="BC55" s="20">
        <v>0.95652173913043481</v>
      </c>
      <c r="BD55" s="20">
        <v>0.87096774193548387</v>
      </c>
      <c r="BE55" s="20">
        <v>0.82352941176470584</v>
      </c>
      <c r="BF55" s="20">
        <v>0.75757575757575757</v>
      </c>
      <c r="BG55" s="20">
        <v>0.70833333333333337</v>
      </c>
      <c r="BH55" s="20">
        <v>0.6428571428571429</v>
      </c>
      <c r="BI55" s="20">
        <v>0.65454545454545454</v>
      </c>
      <c r="BJ55" s="20">
        <v>0.61538461538461542</v>
      </c>
      <c r="BK55" s="20">
        <f>VLOOKUP(A55,'QV kv 1 2024'!$A$1:$E$46,4,FALSE)</f>
        <v>0.66666666666666663</v>
      </c>
      <c r="BL55" s="19">
        <f>VLOOKUP(A55,'QV kv 1 2024'!$A$1:$E$46,3,FALSE)</f>
        <v>51</v>
      </c>
    </row>
    <row r="56" spans="1:260" hidden="1" x14ac:dyDescent="0.2">
      <c r="A56" s="7" t="s">
        <v>26</v>
      </c>
      <c r="B56" s="7" t="s">
        <v>61</v>
      </c>
      <c r="C56" s="8">
        <v>0.61111111111111105</v>
      </c>
      <c r="D56" s="8">
        <v>0.63934426229508201</v>
      </c>
      <c r="E56" s="8">
        <v>0.64705882352941202</v>
      </c>
      <c r="F56" s="8">
        <v>0.63157894736842102</v>
      </c>
      <c r="G56" s="8">
        <v>0.6875</v>
      </c>
      <c r="H56" s="8">
        <v>0.70967741935483897</v>
      </c>
      <c r="I56" s="8">
        <v>0.76666666666666705</v>
      </c>
      <c r="J56" s="8">
        <v>0.76666666666666705</v>
      </c>
      <c r="K56" s="8">
        <v>0.68965517241379304</v>
      </c>
      <c r="L56" s="8">
        <v>0.64285714285714302</v>
      </c>
      <c r="M56" s="8">
        <v>0.67741935483870996</v>
      </c>
      <c r="N56" s="8">
        <v>0.66666666666666696</v>
      </c>
      <c r="O56" s="8">
        <v>0.929824561403509</v>
      </c>
      <c r="P56" s="8">
        <v>1</v>
      </c>
      <c r="Q56" s="10">
        <v>0.98</v>
      </c>
      <c r="R56" s="10">
        <v>0.98</v>
      </c>
      <c r="S56" s="10">
        <v>0.95</v>
      </c>
      <c r="T56" s="10">
        <v>0.71430000000000005</v>
      </c>
      <c r="U56" s="10">
        <v>0.77780000000000005</v>
      </c>
      <c r="V56" s="10">
        <v>0.77780000000000005</v>
      </c>
      <c r="W56" s="10">
        <v>0.78790000000000004</v>
      </c>
      <c r="X56" s="10">
        <v>0.84379999999999999</v>
      </c>
      <c r="Y56" s="16">
        <v>0.84375</v>
      </c>
      <c r="Z56" s="16">
        <v>0.86670000000000003</v>
      </c>
      <c r="AA56" s="16">
        <v>0.96969696969696972</v>
      </c>
      <c r="AB56" s="16">
        <v>0.97560975609756095</v>
      </c>
      <c r="AC56" s="17">
        <v>0.97370000000000001</v>
      </c>
      <c r="AD56" s="17">
        <v>0.97219999999999995</v>
      </c>
      <c r="AE56" s="17">
        <v>0.95450000000000002</v>
      </c>
      <c r="AF56" s="20">
        <v>1</v>
      </c>
      <c r="AG56" s="20">
        <v>1</v>
      </c>
      <c r="AH56" s="20">
        <v>0.94120000000000004</v>
      </c>
      <c r="AI56" s="20">
        <v>0.92</v>
      </c>
      <c r="AJ56" s="20">
        <v>0.88</v>
      </c>
      <c r="AK56" s="20">
        <v>0.85189999999999999</v>
      </c>
      <c r="AL56" s="20">
        <v>0.91180000000000005</v>
      </c>
      <c r="AM56" s="20">
        <v>0.871</v>
      </c>
      <c r="AN56" s="20">
        <v>0.8529411764705882</v>
      </c>
      <c r="AO56" s="20">
        <v>0.88888888888888884</v>
      </c>
      <c r="AP56" s="20">
        <v>0.83870967741935487</v>
      </c>
      <c r="AQ56" s="20">
        <v>0.8928571428571429</v>
      </c>
      <c r="AR56" s="20">
        <v>0.95454545454545459</v>
      </c>
      <c r="AS56" s="20">
        <v>0.9375</v>
      </c>
      <c r="AT56" s="20">
        <v>1</v>
      </c>
      <c r="AU56" s="20">
        <v>1</v>
      </c>
      <c r="AV56" s="20">
        <v>1</v>
      </c>
      <c r="AW56" s="20">
        <v>0.88888888888888884</v>
      </c>
      <c r="AX56" s="20">
        <v>0.72727272727272729</v>
      </c>
      <c r="AY56" s="20">
        <v>0.625</v>
      </c>
      <c r="AZ56" s="20">
        <v>0.69230769230769229</v>
      </c>
      <c r="BA56" s="20">
        <v>0.7</v>
      </c>
      <c r="BB56" s="20">
        <v>0.80952380952380953</v>
      </c>
      <c r="BC56" s="20">
        <v>0.8</v>
      </c>
      <c r="BD56" s="20">
        <v>0.8</v>
      </c>
      <c r="BE56" s="20">
        <v>0.82352941176470584</v>
      </c>
      <c r="BF56" s="20">
        <v>0.86363636363636365</v>
      </c>
      <c r="BG56" s="20">
        <v>0.91304347826086951</v>
      </c>
      <c r="BH56" s="20"/>
      <c r="BI56" s="20"/>
      <c r="BJ56" s="20"/>
      <c r="BK56" s="20">
        <f>VLOOKUP(A56,'QV kv 1 2024'!$A$1:$E$46,4,FALSE)</f>
        <v>0.92105263157894735</v>
      </c>
      <c r="BL56" s="19">
        <f>VLOOKUP(A56,'QV kv 1 2024'!$A$1:$E$46,3,FALSE)</f>
        <v>38</v>
      </c>
    </row>
    <row r="57" spans="1:260" hidden="1" x14ac:dyDescent="0.2">
      <c r="A57" s="7" t="s">
        <v>194</v>
      </c>
      <c r="B57" s="7" t="s">
        <v>195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"/>
      <c r="R57" s="10"/>
      <c r="S57" s="10"/>
      <c r="T57" s="10"/>
      <c r="U57" s="10"/>
      <c r="V57" s="10"/>
      <c r="W57" s="10"/>
      <c r="X57" s="10"/>
      <c r="Y57" s="16"/>
      <c r="Z57" s="16"/>
      <c r="AA57" s="16"/>
      <c r="AB57" s="16"/>
      <c r="AC57" s="17"/>
      <c r="AD57" s="17"/>
      <c r="AE57" s="17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>
        <v>1</v>
      </c>
      <c r="AS57" s="20">
        <v>1</v>
      </c>
      <c r="AT57" s="20" t="e">
        <v>#N/A</v>
      </c>
      <c r="AU57" s="20" t="e">
        <v>#N/A</v>
      </c>
      <c r="AV57" s="20"/>
      <c r="AW57" s="20"/>
      <c r="AX57" s="20"/>
      <c r="AY57" s="20" t="e">
        <v>#N/A</v>
      </c>
      <c r="AZ57" s="20" t="e">
        <v>#N/A</v>
      </c>
      <c r="BA57" s="20" t="e">
        <v>#N/A</v>
      </c>
      <c r="BB57" s="20">
        <v>0</v>
      </c>
      <c r="BC57" s="20">
        <v>0</v>
      </c>
      <c r="BD57" s="20"/>
      <c r="BE57" s="20" t="e">
        <f>VLOOKUP(A57,#REF!,4,FALSE)</f>
        <v>#REF!</v>
      </c>
      <c r="BF57" s="20"/>
      <c r="BG57" s="20"/>
      <c r="BH57" s="20"/>
      <c r="BI57" s="20"/>
      <c r="BJ57" s="20"/>
      <c r="BK57" s="20" t="e">
        <f>VLOOKUP(A57,'QV kv 1 2024'!$A$1:$E$46,4,FALSE)</f>
        <v>#N/A</v>
      </c>
      <c r="BL57" s="19" t="e">
        <f>VLOOKUP(A57,'QV kv 1 2024'!$A$1:$E$46,3,FALSE)</f>
        <v>#N/A</v>
      </c>
    </row>
    <row r="58" spans="1:260" x14ac:dyDescent="0.2"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BL58" s="28"/>
    </row>
    <row r="59" spans="1:260" x14ac:dyDescent="0.2">
      <c r="BL59" s="28"/>
    </row>
  </sheetData>
  <autoFilter ref="A5:BL5" xr:uid="{00000000-0001-0000-0300-000000000000}">
    <sortState xmlns:xlrd2="http://schemas.microsoft.com/office/spreadsheetml/2017/richdata2" ref="A17:BL55">
      <sortCondition descending="1" ref="BK5"/>
    </sortState>
  </autoFilter>
  <phoneticPr fontId="0" type="noConversion"/>
  <pageMargins left="0.25" right="0.25" top="0.75" bottom="0.75" header="0.3" footer="0.3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"/>
  <sheetViews>
    <sheetView workbookViewId="0">
      <selection activeCell="J30" sqref="J30"/>
    </sheetView>
  </sheetViews>
  <sheetFormatPr defaultRowHeight="12.75" x14ac:dyDescent="0.2"/>
  <cols>
    <col min="1" max="1" width="13.7109375" customWidth="1"/>
    <col min="2" max="2" width="32.5703125" bestFit="1" customWidth="1"/>
    <col min="3" max="3" width="13.7109375" customWidth="1"/>
    <col min="4" max="4" width="16" customWidth="1"/>
    <col min="5" max="5" width="13.7109375" customWidth="1"/>
  </cols>
  <sheetData>
    <row r="1" spans="1:5" ht="13.9" customHeight="1" thickBot="1" x14ac:dyDescent="0.25">
      <c r="A1" s="42"/>
      <c r="B1" s="43" t="s">
        <v>205</v>
      </c>
      <c r="C1" s="44" t="s">
        <v>246</v>
      </c>
      <c r="D1" s="44" t="s">
        <v>246</v>
      </c>
      <c r="E1" s="44" t="s">
        <v>246</v>
      </c>
    </row>
    <row r="2" spans="1:5" ht="13.9" customHeight="1" x14ac:dyDescent="0.2">
      <c r="A2" s="45" t="s">
        <v>184</v>
      </c>
      <c r="B2" s="46" t="s">
        <v>185</v>
      </c>
      <c r="C2" s="44" t="s">
        <v>218</v>
      </c>
      <c r="D2" s="44" t="s">
        <v>219</v>
      </c>
      <c r="E2" s="44" t="s">
        <v>220</v>
      </c>
    </row>
    <row r="3" spans="1:5" ht="13.9" customHeight="1" x14ac:dyDescent="0.2">
      <c r="A3" s="50">
        <v>1</v>
      </c>
      <c r="B3" s="51" t="s">
        <v>248</v>
      </c>
      <c r="C3" s="52">
        <v>3112</v>
      </c>
      <c r="D3" s="53">
        <v>0.84736503856041134</v>
      </c>
      <c r="E3" s="52">
        <v>2637</v>
      </c>
    </row>
    <row r="4" spans="1:5" ht="13.9" customHeight="1" x14ac:dyDescent="0.2">
      <c r="A4" s="44" t="s">
        <v>1</v>
      </c>
      <c r="B4" s="44" t="s">
        <v>40</v>
      </c>
      <c r="C4" s="47">
        <v>23</v>
      </c>
      <c r="D4" s="48">
        <v>0.82608695652173914</v>
      </c>
      <c r="E4" s="47">
        <v>19</v>
      </c>
    </row>
    <row r="5" spans="1:5" ht="13.9" customHeight="1" x14ac:dyDescent="0.2">
      <c r="A5" s="44" t="s">
        <v>111</v>
      </c>
      <c r="B5" s="44" t="s">
        <v>112</v>
      </c>
      <c r="C5" s="47">
        <v>62</v>
      </c>
      <c r="D5" s="48">
        <v>0.80645161290322576</v>
      </c>
      <c r="E5" s="47">
        <v>50</v>
      </c>
    </row>
    <row r="6" spans="1:5" ht="13.9" customHeight="1" x14ac:dyDescent="0.2">
      <c r="A6" s="44" t="s">
        <v>2</v>
      </c>
      <c r="B6" s="44" t="s">
        <v>41</v>
      </c>
      <c r="C6" s="47">
        <v>51</v>
      </c>
      <c r="D6" s="48">
        <v>0.66666666666666663</v>
      </c>
      <c r="E6" s="47">
        <v>34</v>
      </c>
    </row>
    <row r="7" spans="1:5" ht="13.9" customHeight="1" x14ac:dyDescent="0.2">
      <c r="A7" s="44" t="s">
        <v>113</v>
      </c>
      <c r="B7" s="44" t="s">
        <v>114</v>
      </c>
      <c r="C7" s="47">
        <v>82</v>
      </c>
      <c r="D7" s="48">
        <v>0.80487804878048785</v>
      </c>
      <c r="E7" s="47">
        <v>66</v>
      </c>
    </row>
    <row r="8" spans="1:5" ht="13.9" customHeight="1" x14ac:dyDescent="0.2">
      <c r="A8" s="44" t="s">
        <v>134</v>
      </c>
      <c r="B8" s="44" t="s">
        <v>133</v>
      </c>
      <c r="C8" s="47">
        <v>67</v>
      </c>
      <c r="D8" s="48">
        <v>0.80597014925373134</v>
      </c>
      <c r="E8" s="47">
        <v>54</v>
      </c>
    </row>
    <row r="9" spans="1:5" ht="13.9" customHeight="1" x14ac:dyDescent="0.2">
      <c r="A9" s="44" t="s">
        <v>179</v>
      </c>
      <c r="B9" s="44" t="s">
        <v>180</v>
      </c>
      <c r="C9" s="47">
        <v>20</v>
      </c>
      <c r="D9" s="48">
        <v>0.75</v>
      </c>
      <c r="E9" s="47">
        <v>15</v>
      </c>
    </row>
    <row r="10" spans="1:5" ht="13.9" customHeight="1" x14ac:dyDescent="0.2">
      <c r="A10" s="44" t="s">
        <v>3</v>
      </c>
      <c r="B10" s="44" t="s">
        <v>42</v>
      </c>
      <c r="C10" s="47">
        <v>7</v>
      </c>
      <c r="D10" s="48">
        <v>1</v>
      </c>
      <c r="E10" s="47">
        <v>7</v>
      </c>
    </row>
    <row r="11" spans="1:5" ht="13.9" customHeight="1" x14ac:dyDescent="0.2">
      <c r="A11" s="44" t="s">
        <v>5</v>
      </c>
      <c r="B11" s="44" t="s">
        <v>44</v>
      </c>
      <c r="C11" s="47">
        <v>5</v>
      </c>
      <c r="D11" s="48">
        <v>1</v>
      </c>
      <c r="E11" s="47">
        <v>5</v>
      </c>
    </row>
    <row r="12" spans="1:5" ht="13.9" customHeight="1" x14ac:dyDescent="0.2">
      <c r="A12" s="44" t="s">
        <v>186</v>
      </c>
      <c r="B12" s="44" t="s">
        <v>187</v>
      </c>
      <c r="C12" s="47">
        <v>44</v>
      </c>
      <c r="D12" s="48">
        <v>0.81818181818181823</v>
      </c>
      <c r="E12" s="47">
        <v>36</v>
      </c>
    </row>
    <row r="13" spans="1:5" ht="13.9" customHeight="1" x14ac:dyDescent="0.2">
      <c r="A13" s="44" t="s">
        <v>6</v>
      </c>
      <c r="B13" s="44" t="s">
        <v>45</v>
      </c>
      <c r="C13" s="47">
        <v>26</v>
      </c>
      <c r="D13" s="48">
        <v>0.92307692307692313</v>
      </c>
      <c r="E13" s="47">
        <v>24</v>
      </c>
    </row>
    <row r="14" spans="1:5" ht="13.9" customHeight="1" x14ac:dyDescent="0.2">
      <c r="A14" s="44" t="s">
        <v>7</v>
      </c>
      <c r="B14" s="44" t="s">
        <v>46</v>
      </c>
      <c r="C14" s="47">
        <v>35</v>
      </c>
      <c r="D14" s="48">
        <v>0.74285714285714288</v>
      </c>
      <c r="E14" s="47">
        <v>26</v>
      </c>
    </row>
    <row r="15" spans="1:5" ht="13.9" customHeight="1" x14ac:dyDescent="0.2">
      <c r="A15" s="44" t="s">
        <v>27</v>
      </c>
      <c r="B15" s="44" t="s">
        <v>62</v>
      </c>
      <c r="C15" s="47">
        <v>111</v>
      </c>
      <c r="D15" s="48">
        <v>0.74774774774774777</v>
      </c>
      <c r="E15" s="47">
        <v>83</v>
      </c>
    </row>
    <row r="16" spans="1:5" ht="13.9" customHeight="1" x14ac:dyDescent="0.2">
      <c r="A16" s="44" t="s">
        <v>28</v>
      </c>
      <c r="B16" s="44" t="s">
        <v>63</v>
      </c>
      <c r="C16" s="47">
        <v>113</v>
      </c>
      <c r="D16" s="48">
        <v>0.76106194690265483</v>
      </c>
      <c r="E16" s="47">
        <v>86</v>
      </c>
    </row>
    <row r="17" spans="1:5" ht="13.9" customHeight="1" x14ac:dyDescent="0.2">
      <c r="A17" s="44" t="s">
        <v>29</v>
      </c>
      <c r="B17" s="44" t="s">
        <v>64</v>
      </c>
      <c r="C17" s="47">
        <v>43</v>
      </c>
      <c r="D17" s="48">
        <v>0.72093023255813948</v>
      </c>
      <c r="E17" s="47">
        <v>31</v>
      </c>
    </row>
    <row r="18" spans="1:5" ht="13.9" customHeight="1" x14ac:dyDescent="0.2">
      <c r="A18" s="44" t="s">
        <v>30</v>
      </c>
      <c r="B18" s="44" t="s">
        <v>65</v>
      </c>
      <c r="C18" s="47">
        <v>147</v>
      </c>
      <c r="D18" s="48">
        <v>0.81632653061224492</v>
      </c>
      <c r="E18" s="47">
        <v>120</v>
      </c>
    </row>
    <row r="19" spans="1:5" ht="13.9" customHeight="1" x14ac:dyDescent="0.2">
      <c r="A19" s="44" t="s">
        <v>31</v>
      </c>
      <c r="B19" s="44" t="s">
        <v>66</v>
      </c>
      <c r="C19" s="47">
        <v>85</v>
      </c>
      <c r="D19" s="48">
        <v>0.89411764705882357</v>
      </c>
      <c r="E19" s="47">
        <v>76</v>
      </c>
    </row>
    <row r="20" spans="1:5" ht="13.9" customHeight="1" x14ac:dyDescent="0.2">
      <c r="A20" s="44" t="s">
        <v>32</v>
      </c>
      <c r="B20" s="44" t="s">
        <v>67</v>
      </c>
      <c r="C20" s="47">
        <v>105</v>
      </c>
      <c r="D20" s="48">
        <v>0.87619047619047619</v>
      </c>
      <c r="E20" s="47">
        <v>92</v>
      </c>
    </row>
    <row r="21" spans="1:5" ht="13.9" customHeight="1" x14ac:dyDescent="0.2">
      <c r="A21" s="44" t="s">
        <v>33</v>
      </c>
      <c r="B21" s="44" t="s">
        <v>68</v>
      </c>
      <c r="C21" s="47">
        <v>66</v>
      </c>
      <c r="D21" s="48">
        <v>0.78787878787878785</v>
      </c>
      <c r="E21" s="47">
        <v>52</v>
      </c>
    </row>
    <row r="22" spans="1:5" ht="13.9" customHeight="1" x14ac:dyDescent="0.2">
      <c r="A22" s="44" t="s">
        <v>39</v>
      </c>
      <c r="B22" s="44" t="s">
        <v>74</v>
      </c>
      <c r="C22" s="47">
        <v>71</v>
      </c>
      <c r="D22" s="48">
        <v>0.74647887323943662</v>
      </c>
      <c r="E22" s="47">
        <v>53</v>
      </c>
    </row>
    <row r="23" spans="1:5" ht="13.9" customHeight="1" x14ac:dyDescent="0.2">
      <c r="A23" s="44" t="s">
        <v>34</v>
      </c>
      <c r="B23" s="44" t="s">
        <v>69</v>
      </c>
      <c r="C23" s="47">
        <v>47</v>
      </c>
      <c r="D23" s="48">
        <v>0.80851063829787229</v>
      </c>
      <c r="E23" s="47">
        <v>38</v>
      </c>
    </row>
    <row r="24" spans="1:5" ht="13.9" customHeight="1" x14ac:dyDescent="0.2">
      <c r="A24" s="44" t="s">
        <v>37</v>
      </c>
      <c r="B24" s="44" t="s">
        <v>72</v>
      </c>
      <c r="C24" s="47">
        <v>27</v>
      </c>
      <c r="D24" s="48">
        <v>0.92592592592592593</v>
      </c>
      <c r="E24" s="47">
        <v>25</v>
      </c>
    </row>
    <row r="25" spans="1:5" ht="13.9" customHeight="1" x14ac:dyDescent="0.2">
      <c r="A25" s="44" t="s">
        <v>38</v>
      </c>
      <c r="B25" s="44" t="s">
        <v>73</v>
      </c>
      <c r="C25" s="47">
        <v>174</v>
      </c>
      <c r="D25" s="48">
        <v>0.86781609195402298</v>
      </c>
      <c r="E25" s="47">
        <v>151</v>
      </c>
    </row>
    <row r="26" spans="1:5" ht="13.9" customHeight="1" x14ac:dyDescent="0.2">
      <c r="A26" s="44" t="s">
        <v>35</v>
      </c>
      <c r="B26" s="44" t="s">
        <v>70</v>
      </c>
      <c r="C26" s="47">
        <v>94</v>
      </c>
      <c r="D26" s="48">
        <v>0.85106382978723405</v>
      </c>
      <c r="E26" s="47">
        <v>80</v>
      </c>
    </row>
    <row r="27" spans="1:5" ht="13.9" customHeight="1" x14ac:dyDescent="0.2">
      <c r="A27" s="44" t="s">
        <v>36</v>
      </c>
      <c r="B27" s="44" t="s">
        <v>71</v>
      </c>
      <c r="C27" s="47">
        <v>35</v>
      </c>
      <c r="D27" s="48">
        <v>0.94285714285714284</v>
      </c>
      <c r="E27" s="47">
        <v>33</v>
      </c>
    </row>
    <row r="28" spans="1:5" ht="13.9" customHeight="1" x14ac:dyDescent="0.2">
      <c r="A28" s="44" t="s">
        <v>16</v>
      </c>
      <c r="B28" s="44" t="s">
        <v>55</v>
      </c>
      <c r="C28" s="47">
        <v>78</v>
      </c>
      <c r="D28" s="48">
        <v>0.83333333333333337</v>
      </c>
      <c r="E28" s="47">
        <v>65</v>
      </c>
    </row>
    <row r="29" spans="1:5" ht="13.9" customHeight="1" x14ac:dyDescent="0.2">
      <c r="A29" s="44" t="s">
        <v>14</v>
      </c>
      <c r="B29" s="44" t="s">
        <v>53</v>
      </c>
      <c r="C29" s="47">
        <v>34</v>
      </c>
      <c r="D29" s="48">
        <v>0.8529411764705882</v>
      </c>
      <c r="E29" s="47">
        <v>29</v>
      </c>
    </row>
    <row r="30" spans="1:5" ht="13.9" customHeight="1" x14ac:dyDescent="0.2">
      <c r="A30" s="44" t="s">
        <v>15</v>
      </c>
      <c r="B30" s="44" t="s">
        <v>54</v>
      </c>
      <c r="C30" s="47">
        <v>64</v>
      </c>
      <c r="D30" s="48">
        <v>0.921875</v>
      </c>
      <c r="E30" s="47">
        <v>59</v>
      </c>
    </row>
    <row r="31" spans="1:5" ht="13.9" customHeight="1" x14ac:dyDescent="0.2">
      <c r="A31" s="44" t="s">
        <v>19</v>
      </c>
      <c r="B31" s="44" t="s">
        <v>199</v>
      </c>
      <c r="C31" s="47">
        <v>97</v>
      </c>
      <c r="D31" s="48">
        <v>0.90721649484536082</v>
      </c>
      <c r="E31" s="47">
        <v>88</v>
      </c>
    </row>
    <row r="32" spans="1:5" ht="13.9" customHeight="1" x14ac:dyDescent="0.2">
      <c r="A32" s="44" t="s">
        <v>20</v>
      </c>
      <c r="B32" s="44" t="s">
        <v>169</v>
      </c>
      <c r="C32" s="47">
        <v>117</v>
      </c>
      <c r="D32" s="48">
        <v>0.88888888888888884</v>
      </c>
      <c r="E32" s="47">
        <v>104</v>
      </c>
    </row>
    <row r="33" spans="1:5" ht="13.9" customHeight="1" x14ac:dyDescent="0.2">
      <c r="A33" s="44" t="s">
        <v>21</v>
      </c>
      <c r="B33" s="44" t="s">
        <v>196</v>
      </c>
      <c r="C33" s="47">
        <v>97</v>
      </c>
      <c r="D33" s="48">
        <v>0.85567010309278346</v>
      </c>
      <c r="E33" s="47">
        <v>83</v>
      </c>
    </row>
    <row r="34" spans="1:5" ht="13.9" customHeight="1" x14ac:dyDescent="0.2">
      <c r="A34" s="44" t="s">
        <v>25</v>
      </c>
      <c r="B34" s="44" t="s">
        <v>60</v>
      </c>
      <c r="C34" s="47">
        <v>109</v>
      </c>
      <c r="D34" s="48">
        <v>0.88990825688073394</v>
      </c>
      <c r="E34" s="47">
        <v>97</v>
      </c>
    </row>
    <row r="35" spans="1:5" ht="13.9" customHeight="1" x14ac:dyDescent="0.2">
      <c r="A35" s="44" t="s">
        <v>26</v>
      </c>
      <c r="B35" s="44" t="s">
        <v>61</v>
      </c>
      <c r="C35" s="47">
        <v>38</v>
      </c>
      <c r="D35" s="48">
        <v>0.92105263157894735</v>
      </c>
      <c r="E35" s="47">
        <v>35</v>
      </c>
    </row>
    <row r="36" spans="1:5" ht="13.9" customHeight="1" x14ac:dyDescent="0.2">
      <c r="A36" s="44" t="s">
        <v>23</v>
      </c>
      <c r="B36" s="44" t="s">
        <v>58</v>
      </c>
      <c r="C36" s="47">
        <v>187</v>
      </c>
      <c r="D36" s="48">
        <v>0.85561497326203206</v>
      </c>
      <c r="E36" s="47">
        <v>160</v>
      </c>
    </row>
    <row r="37" spans="1:5" ht="13.9" customHeight="1" x14ac:dyDescent="0.2">
      <c r="A37" s="44" t="s">
        <v>17</v>
      </c>
      <c r="B37" s="44" t="s">
        <v>56</v>
      </c>
      <c r="C37" s="47">
        <v>42</v>
      </c>
      <c r="D37" s="48">
        <v>0.90476190476190477</v>
      </c>
      <c r="E37" s="47">
        <v>38</v>
      </c>
    </row>
    <row r="38" spans="1:5" ht="13.9" customHeight="1" x14ac:dyDescent="0.2">
      <c r="A38" s="44" t="s">
        <v>18</v>
      </c>
      <c r="B38" s="44" t="s">
        <v>170</v>
      </c>
      <c r="C38" s="47">
        <v>78</v>
      </c>
      <c r="D38" s="48">
        <v>0.92307692307692313</v>
      </c>
      <c r="E38" s="47">
        <v>72</v>
      </c>
    </row>
    <row r="39" spans="1:5" ht="13.9" customHeight="1" x14ac:dyDescent="0.2">
      <c r="A39" s="44" t="s">
        <v>22</v>
      </c>
      <c r="B39" s="44" t="s">
        <v>57</v>
      </c>
      <c r="C39" s="47">
        <v>28</v>
      </c>
      <c r="D39" s="48">
        <v>0.9285714285714286</v>
      </c>
      <c r="E39" s="47">
        <v>26</v>
      </c>
    </row>
    <row r="40" spans="1:5" ht="13.9" customHeight="1" x14ac:dyDescent="0.2">
      <c r="A40" s="44" t="s">
        <v>24</v>
      </c>
      <c r="B40" s="44" t="s">
        <v>59</v>
      </c>
      <c r="C40" s="47">
        <v>35</v>
      </c>
      <c r="D40" s="48">
        <v>0.94285714285714284</v>
      </c>
      <c r="E40" s="47">
        <v>33</v>
      </c>
    </row>
    <row r="41" spans="1:5" ht="13.9" customHeight="1" x14ac:dyDescent="0.2">
      <c r="A41" s="44" t="s">
        <v>8</v>
      </c>
      <c r="B41" s="44" t="s">
        <v>47</v>
      </c>
      <c r="C41" s="47">
        <v>35</v>
      </c>
      <c r="D41" s="48">
        <v>0.97142857142857142</v>
      </c>
      <c r="E41" s="47">
        <v>34</v>
      </c>
    </row>
    <row r="42" spans="1:5" ht="13.9" customHeight="1" x14ac:dyDescent="0.2">
      <c r="A42" s="44" t="s">
        <v>9</v>
      </c>
      <c r="B42" s="44" t="s">
        <v>48</v>
      </c>
      <c r="C42" s="47">
        <v>333</v>
      </c>
      <c r="D42" s="48">
        <v>0.84684684684684686</v>
      </c>
      <c r="E42" s="47">
        <v>282</v>
      </c>
    </row>
    <row r="43" spans="1:5" ht="13.9" customHeight="1" x14ac:dyDescent="0.2">
      <c r="A43" s="44" t="s">
        <v>10</v>
      </c>
      <c r="B43" s="44" t="s">
        <v>49</v>
      </c>
      <c r="C43" s="47">
        <v>38</v>
      </c>
      <c r="D43" s="48">
        <v>0.89473684210526316</v>
      </c>
      <c r="E43" s="47">
        <v>34</v>
      </c>
    </row>
    <row r="44" spans="1:5" ht="13.9" customHeight="1" x14ac:dyDescent="0.2">
      <c r="A44" s="44" t="s">
        <v>11</v>
      </c>
      <c r="B44" s="44" t="s">
        <v>50</v>
      </c>
      <c r="C44" s="47">
        <v>64</v>
      </c>
      <c r="D44" s="48">
        <v>0.90625</v>
      </c>
      <c r="E44" s="47">
        <v>58</v>
      </c>
    </row>
    <row r="45" spans="1:5" ht="13.9" customHeight="1" x14ac:dyDescent="0.2">
      <c r="A45" s="44" t="s">
        <v>13</v>
      </c>
      <c r="B45" s="44" t="s">
        <v>52</v>
      </c>
      <c r="C45" s="47">
        <v>98</v>
      </c>
      <c r="D45" s="48">
        <v>0.8571428571428571</v>
      </c>
      <c r="E45" s="47">
        <v>84</v>
      </c>
    </row>
    <row r="46" spans="1:5" ht="13.9" customHeight="1" x14ac:dyDescent="0.2">
      <c r="A46" s="49"/>
    </row>
    <row r="47" spans="1:5" x14ac:dyDescent="0.2">
      <c r="A47" s="49" t="s">
        <v>200</v>
      </c>
    </row>
    <row r="48" spans="1:5" x14ac:dyDescent="0.2">
      <c r="A48" s="49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Pivot per kvartal</vt:lpstr>
      <vt:lpstr>Tab per arbpl o flera kvartal</vt:lpstr>
      <vt:lpstr>QV kv 1 2024</vt:lpstr>
      <vt:lpstr>Dia per arbpl</vt:lpstr>
      <vt:lpstr>Dia per kvartal</vt:lpstr>
    </vt:vector>
  </TitlesOfParts>
  <Company>ProClarity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</dc:title>
  <dc:creator>Jan Fehrm</dc:creator>
  <cp:lastModifiedBy>Ola Nordqvist</cp:lastModifiedBy>
  <cp:lastPrinted>2019-07-09T11:21:27Z</cp:lastPrinted>
  <dcterms:created xsi:type="dcterms:W3CDTF">2000-08-31T14:29:15Z</dcterms:created>
  <dcterms:modified xsi:type="dcterms:W3CDTF">2024-04-12T10:11:52Z</dcterms:modified>
</cp:coreProperties>
</file>